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P:\Celje-Zidanimost\Pasivna PHZ ZM-CE\JN za izvedbo pasivne PHZ CE_ZM\Popravek predračun 20 6 2022\"/>
    </mc:Choice>
  </mc:AlternateContent>
  <xr:revisionPtr revIDLastSave="0" documentId="13_ncr:1_{78B85C3D-D3F6-4CD9-936C-CD2FB5B21CF2}" xr6:coauthVersionLast="36" xr6:coauthVersionMax="36" xr10:uidLastSave="{00000000-0000-0000-0000-000000000000}"/>
  <bookViews>
    <workbookView xWindow="0" yWindow="0" windowWidth="28800" windowHeight="11475" xr2:uid="{00000000-000D-0000-FFFF-FFFF00000000}"/>
  </bookViews>
  <sheets>
    <sheet name="REKAPITULACIJA" sheetId="2" r:id="rId1"/>
    <sheet name="Navodila A-Projekt" sheetId="10" r:id="rId2"/>
    <sheet name="Navodila ZAG" sheetId="11" r:id="rId3"/>
    <sheet name="A-PROJEKT" sheetId="13" r:id="rId4"/>
    <sheet name="ZAG" sheetId="7" r:id="rId5"/>
    <sheet name="TUJE STORITVE" sheetId="12" r:id="rId6"/>
  </sheets>
  <definedNames>
    <definedName name="_xlnm._FilterDatabase" localSheetId="5" hidden="1">'TUJE STORITVE'!$J$1:$J$6</definedName>
    <definedName name="_xlnm._FilterDatabase" localSheetId="4" hidden="1">ZAG!$J$1:$J$2617</definedName>
    <definedName name="_xlnm.Print_Area" localSheetId="3">'A-PROJEKT'!$A$1:$F$505</definedName>
    <definedName name="_xlnm.Print_Area" localSheetId="4">ZAG!$A$1:$J$2617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7" i="2" l="1"/>
  <c r="B3" i="2" l="1"/>
  <c r="B6" i="2" l="1"/>
  <c r="B7" i="2"/>
  <c r="B8" i="2"/>
  <c r="B9" i="2"/>
  <c r="B10" i="2"/>
  <c r="B11" i="2"/>
  <c r="B12" i="2"/>
  <c r="B13" i="2"/>
  <c r="B14" i="2"/>
  <c r="B15" i="2"/>
  <c r="B16" i="2"/>
  <c r="B17" i="2"/>
  <c r="B18" i="2"/>
  <c r="B19" i="2"/>
  <c r="B20" i="2"/>
  <c r="B21" i="2"/>
  <c r="B22" i="2"/>
  <c r="A22" i="2"/>
  <c r="A21" i="2"/>
  <c r="A20" i="2"/>
  <c r="A19" i="2"/>
  <c r="A18" i="2"/>
  <c r="A17" i="2"/>
  <c r="A16" i="2"/>
  <c r="A15" i="2"/>
  <c r="A14" i="2"/>
  <c r="A13" i="2"/>
  <c r="A12" i="2"/>
  <c r="A11" i="2"/>
  <c r="A10" i="2"/>
  <c r="A9" i="2"/>
  <c r="A8" i="2"/>
  <c r="A7" i="2"/>
  <c r="A6" i="2"/>
  <c r="B5" i="2"/>
  <c r="A5" i="2"/>
  <c r="B4" i="2"/>
  <c r="A4" i="2"/>
  <c r="A3" i="2"/>
  <c r="F505" i="13"/>
  <c r="F504" i="13" s="1"/>
  <c r="F503" i="13"/>
  <c r="F502" i="13" s="1"/>
  <c r="F501" i="13"/>
  <c r="F500" i="13" s="1"/>
  <c r="F499" i="13"/>
  <c r="F498" i="13"/>
  <c r="F497" i="13"/>
  <c r="F495" i="13"/>
  <c r="F494" i="13"/>
  <c r="F493" i="13"/>
  <c r="F490" i="13"/>
  <c r="F489" i="13"/>
  <c r="F488" i="13"/>
  <c r="F487" i="13"/>
  <c r="F486" i="13"/>
  <c r="F484" i="13"/>
  <c r="F483" i="13"/>
  <c r="F482" i="13"/>
  <c r="F481" i="13"/>
  <c r="F480" i="13"/>
  <c r="F479" i="13"/>
  <c r="F478" i="13"/>
  <c r="F477" i="13"/>
  <c r="F475" i="13"/>
  <c r="F474" i="13"/>
  <c r="F473" i="13"/>
  <c r="F472" i="13"/>
  <c r="F471" i="13"/>
  <c r="F470" i="13"/>
  <c r="F469" i="13"/>
  <c r="F468" i="13"/>
  <c r="F467" i="13"/>
  <c r="F466" i="13"/>
  <c r="F462" i="13"/>
  <c r="F461" i="13" s="1"/>
  <c r="F460" i="13"/>
  <c r="F459" i="13" s="1"/>
  <c r="F458" i="13"/>
  <c r="F457" i="13"/>
  <c r="F456" i="13"/>
  <c r="F454" i="13"/>
  <c r="F453" i="13"/>
  <c r="F452" i="13"/>
  <c r="F449" i="13"/>
  <c r="F448" i="13"/>
  <c r="F446" i="13"/>
  <c r="F445" i="13"/>
  <c r="F444" i="13"/>
  <c r="F442" i="13"/>
  <c r="F441" i="13"/>
  <c r="F440" i="13"/>
  <c r="F436" i="13"/>
  <c r="F435" i="13" s="1"/>
  <c r="F434" i="13"/>
  <c r="F433" i="13" s="1"/>
  <c r="F432" i="13"/>
  <c r="F431" i="13"/>
  <c r="F430" i="13"/>
  <c r="F429" i="13"/>
  <c r="F427" i="13"/>
  <c r="F426" i="13"/>
  <c r="F425" i="13"/>
  <c r="F422" i="13"/>
  <c r="F421" i="13"/>
  <c r="F419" i="13"/>
  <c r="F418" i="13"/>
  <c r="F417" i="13"/>
  <c r="F415" i="13"/>
  <c r="F414" i="13"/>
  <c r="F413" i="13"/>
  <c r="F409" i="13"/>
  <c r="F408" i="13" s="1"/>
  <c r="F407" i="13"/>
  <c r="F406" i="13" s="1"/>
  <c r="F405" i="13"/>
  <c r="F404" i="13"/>
  <c r="F403" i="13"/>
  <c r="F401" i="13"/>
  <c r="F400" i="13"/>
  <c r="F399" i="13"/>
  <c r="F396" i="13"/>
  <c r="F395" i="13" s="1"/>
  <c r="F394" i="13"/>
  <c r="F393" i="13"/>
  <c r="F392" i="13"/>
  <c r="F390" i="13"/>
  <c r="F389" i="13"/>
  <c r="F388" i="13"/>
  <c r="F384" i="13"/>
  <c r="F383" i="13" s="1"/>
  <c r="F382" i="13"/>
  <c r="F381" i="13" s="1"/>
  <c r="F380" i="13"/>
  <c r="F379" i="13"/>
  <c r="F377" i="13"/>
  <c r="F376" i="13"/>
  <c r="F373" i="13"/>
  <c r="F372" i="13" s="1"/>
  <c r="F371" i="13"/>
  <c r="F370" i="13" s="1"/>
  <c r="F369" i="13"/>
  <c r="F368" i="13" s="1"/>
  <c r="F365" i="13"/>
  <c r="F364" i="13" s="1"/>
  <c r="F363" i="13"/>
  <c r="F362" i="13" s="1"/>
  <c r="F361" i="13"/>
  <c r="F360" i="13"/>
  <c r="F359" i="13"/>
  <c r="F357" i="13"/>
  <c r="F356" i="13"/>
  <c r="F355" i="13"/>
  <c r="F352" i="13"/>
  <c r="F351" i="13"/>
  <c r="F350" i="13"/>
  <c r="F349" i="13"/>
  <c r="F348" i="13"/>
  <c r="F346" i="13"/>
  <c r="F345" i="13"/>
  <c r="F344" i="13"/>
  <c r="F343" i="13"/>
  <c r="F342" i="13"/>
  <c r="F341" i="13"/>
  <c r="F339" i="13"/>
  <c r="F338" i="13"/>
  <c r="F337" i="13"/>
  <c r="F336" i="13"/>
  <c r="F335" i="13"/>
  <c r="F334" i="13"/>
  <c r="F330" i="13"/>
  <c r="F329" i="13" s="1"/>
  <c r="F328" i="13"/>
  <c r="F327" i="13" s="1"/>
  <c r="F326" i="13"/>
  <c r="F325" i="13"/>
  <c r="F324" i="13"/>
  <c r="F322" i="13"/>
  <c r="F321" i="13"/>
  <c r="F320" i="13"/>
  <c r="F317" i="13"/>
  <c r="F316" i="13"/>
  <c r="F315" i="13"/>
  <c r="F313" i="13"/>
  <c r="F312" i="13"/>
  <c r="F311" i="13"/>
  <c r="F310" i="13"/>
  <c r="F309" i="13"/>
  <c r="F308" i="13"/>
  <c r="F307" i="13"/>
  <c r="F305" i="13"/>
  <c r="F304" i="13"/>
  <c r="F303" i="13"/>
  <c r="F302" i="13"/>
  <c r="F301" i="13"/>
  <c r="F300" i="13"/>
  <c r="F296" i="13"/>
  <c r="F295" i="13" s="1"/>
  <c r="F294" i="13"/>
  <c r="F293" i="13" s="1"/>
  <c r="F292" i="13"/>
  <c r="F291" i="13"/>
  <c r="F290" i="13"/>
  <c r="F288" i="13"/>
  <c r="F287" i="13"/>
  <c r="F286" i="13"/>
  <c r="F283" i="13"/>
  <c r="F282" i="13"/>
  <c r="F281" i="13"/>
  <c r="F279" i="13"/>
  <c r="F278" i="13"/>
  <c r="F277" i="13"/>
  <c r="F276" i="13"/>
  <c r="F274" i="13"/>
  <c r="F273" i="13"/>
  <c r="F272" i="13"/>
  <c r="F271" i="13"/>
  <c r="F267" i="13"/>
  <c r="F266" i="13" s="1"/>
  <c r="F265" i="13"/>
  <c r="F264" i="13" s="1"/>
  <c r="F263" i="13"/>
  <c r="F262" i="13"/>
  <c r="F261" i="13"/>
  <c r="F259" i="13"/>
  <c r="F258" i="13"/>
  <c r="F257" i="13"/>
  <c r="F254" i="13"/>
  <c r="F253" i="13"/>
  <c r="F251" i="13"/>
  <c r="F250" i="13"/>
  <c r="F249" i="13"/>
  <c r="F247" i="13"/>
  <c r="F246" i="13"/>
  <c r="F245" i="13"/>
  <c r="F241" i="13"/>
  <c r="F240" i="13" s="1"/>
  <c r="F239" i="13"/>
  <c r="F238" i="13" s="1"/>
  <c r="F237" i="13"/>
  <c r="F236" i="13"/>
  <c r="F235" i="13"/>
  <c r="F233" i="13"/>
  <c r="F232" i="13"/>
  <c r="F229" i="13"/>
  <c r="F228" i="13"/>
  <c r="F227" i="13"/>
  <c r="F225" i="13"/>
  <c r="F224" i="13"/>
  <c r="F223" i="13"/>
  <c r="F222" i="13"/>
  <c r="F220" i="13"/>
  <c r="F219" i="13"/>
  <c r="F218" i="13"/>
  <c r="F214" i="13"/>
  <c r="F213" i="13" s="1"/>
  <c r="F212" i="13"/>
  <c r="F211" i="13" s="1"/>
  <c r="F210" i="13"/>
  <c r="F209" i="13" s="1"/>
  <c r="F208" i="13"/>
  <c r="F207" i="13"/>
  <c r="F205" i="13"/>
  <c r="F204" i="13"/>
  <c r="F201" i="13"/>
  <c r="F200" i="13" s="1"/>
  <c r="F199" i="13"/>
  <c r="F198" i="13" s="1"/>
  <c r="F197" i="13"/>
  <c r="F196" i="13" s="1"/>
  <c r="F193" i="13"/>
  <c r="F192" i="13" s="1"/>
  <c r="F191" i="13"/>
  <c r="F190" i="13" s="1"/>
  <c r="F189" i="13"/>
  <c r="F188" i="13" s="1"/>
  <c r="F187" i="13"/>
  <c r="F186" i="13"/>
  <c r="F184" i="13"/>
  <c r="F183" i="13"/>
  <c r="F180" i="13"/>
  <c r="F179" i="13" s="1"/>
  <c r="F178" i="13"/>
  <c r="F177" i="13"/>
  <c r="F176" i="13"/>
  <c r="F174" i="13"/>
  <c r="F173" i="13"/>
  <c r="F172" i="13"/>
  <c r="F170" i="13"/>
  <c r="F169" i="13"/>
  <c r="F168" i="13"/>
  <c r="F164" i="13"/>
  <c r="F163" i="13" s="1"/>
  <c r="F162" i="13"/>
  <c r="F161" i="13" s="1"/>
  <c r="F160" i="13"/>
  <c r="F159" i="13" s="1"/>
  <c r="F158" i="13"/>
  <c r="F157" i="13"/>
  <c r="F156" i="13"/>
  <c r="F154" i="13"/>
  <c r="F153" i="13"/>
  <c r="F152" i="13"/>
  <c r="F149" i="13"/>
  <c r="F148" i="13"/>
  <c r="F146" i="13"/>
  <c r="F145" i="13"/>
  <c r="F144" i="13"/>
  <c r="F143" i="13"/>
  <c r="F141" i="13"/>
  <c r="F140" i="13"/>
  <c r="F139" i="13"/>
  <c r="F135" i="13"/>
  <c r="F134" i="13" s="1"/>
  <c r="F133" i="13"/>
  <c r="F132" i="13" s="1"/>
  <c r="F131" i="13"/>
  <c r="F130" i="13"/>
  <c r="F128" i="13"/>
  <c r="F127" i="13"/>
  <c r="F124" i="13"/>
  <c r="F123" i="13"/>
  <c r="F121" i="13"/>
  <c r="F120" i="13"/>
  <c r="F118" i="13"/>
  <c r="F117" i="13"/>
  <c r="F113" i="13"/>
  <c r="F112" i="13" s="1"/>
  <c r="F111" i="13"/>
  <c r="F110" i="13" s="1"/>
  <c r="F109" i="13"/>
  <c r="F108" i="13" s="1"/>
  <c r="F107" i="13"/>
  <c r="F106" i="13"/>
  <c r="F104" i="13"/>
  <c r="F103" i="13"/>
  <c r="F100" i="13"/>
  <c r="F99" i="13" s="1"/>
  <c r="F98" i="13"/>
  <c r="F97" i="13" s="1"/>
  <c r="F96" i="13"/>
  <c r="F95" i="13" s="1"/>
  <c r="F92" i="13"/>
  <c r="F91" i="13" s="1"/>
  <c r="F90" i="13"/>
  <c r="F89" i="13" s="1"/>
  <c r="F88" i="13"/>
  <c r="F87" i="13" s="1"/>
  <c r="F86" i="13"/>
  <c r="F85" i="13"/>
  <c r="F84" i="13"/>
  <c r="F82" i="13"/>
  <c r="F81" i="13"/>
  <c r="F78" i="13"/>
  <c r="F77" i="13" s="1"/>
  <c r="F76" i="13"/>
  <c r="F75" i="13"/>
  <c r="F73" i="13"/>
  <c r="F72" i="13"/>
  <c r="F68" i="13"/>
  <c r="F67" i="13" s="1"/>
  <c r="F66" i="13"/>
  <c r="F65" i="13" s="1"/>
  <c r="F64" i="13"/>
  <c r="F63" i="13"/>
  <c r="F61" i="13"/>
  <c r="F60" i="13"/>
  <c r="F57" i="13"/>
  <c r="F56" i="13" s="1"/>
  <c r="F55" i="13"/>
  <c r="F54" i="13" s="1"/>
  <c r="F53" i="13"/>
  <c r="F52" i="13" s="1"/>
  <c r="F49" i="13"/>
  <c r="F48" i="13" s="1"/>
  <c r="F47" i="13"/>
  <c r="F46" i="13" s="1"/>
  <c r="F45" i="13"/>
  <c r="F44" i="13"/>
  <c r="F43" i="13"/>
  <c r="F41" i="13"/>
  <c r="F40" i="13"/>
  <c r="F37" i="13"/>
  <c r="F36" i="13"/>
  <c r="F35" i="13"/>
  <c r="F33" i="13"/>
  <c r="F32" i="13"/>
  <c r="F30" i="13"/>
  <c r="F29" i="13"/>
  <c r="F25" i="13"/>
  <c r="F24" i="13" s="1"/>
  <c r="F23" i="13"/>
  <c r="F22" i="13" s="1"/>
  <c r="F21" i="13"/>
  <c r="F20" i="13"/>
  <c r="F19" i="13"/>
  <c r="F17" i="13"/>
  <c r="F16" i="13"/>
  <c r="F15" i="13"/>
  <c r="F12" i="13"/>
  <c r="F11" i="13" s="1"/>
  <c r="F10" i="13"/>
  <c r="F9" i="13"/>
  <c r="F7" i="13"/>
  <c r="F6" i="13"/>
  <c r="F420" i="13" l="1"/>
  <c r="F62" i="13"/>
  <c r="F496" i="13"/>
  <c r="F412" i="13"/>
  <c r="F387" i="13"/>
  <c r="F375" i="13"/>
  <c r="F358" i="13"/>
  <c r="F319" i="13"/>
  <c r="F289" i="13"/>
  <c r="F244" i="13"/>
  <c r="F206" i="13"/>
  <c r="F185" i="13"/>
  <c r="F182" i="13"/>
  <c r="F151" i="13"/>
  <c r="F126" i="13"/>
  <c r="F122" i="13"/>
  <c r="F105" i="13"/>
  <c r="F102" i="13"/>
  <c r="F80" i="13"/>
  <c r="F74" i="13"/>
  <c r="F71" i="13"/>
  <c r="F70" i="13" s="1"/>
  <c r="F59" i="13"/>
  <c r="F58" i="13" s="1"/>
  <c r="F14" i="13"/>
  <c r="F203" i="13"/>
  <c r="F455" i="13"/>
  <c r="F129" i="13"/>
  <c r="F260" i="13"/>
  <c r="F439" i="13"/>
  <c r="F299" i="13"/>
  <c r="F485" i="13"/>
  <c r="F31" i="13"/>
  <c r="F116" i="13"/>
  <c r="F402" i="13"/>
  <c r="F443" i="13"/>
  <c r="F155" i="13"/>
  <c r="F248" i="13"/>
  <c r="F333" i="13"/>
  <c r="F367" i="13"/>
  <c r="F119" i="13"/>
  <c r="F175" i="13"/>
  <c r="F226" i="13"/>
  <c r="F465" i="13"/>
  <c r="F195" i="13"/>
  <c r="F285" i="13"/>
  <c r="F39" i="13"/>
  <c r="F217" i="13"/>
  <c r="F270" i="13"/>
  <c r="F340" i="13"/>
  <c r="F451" i="13"/>
  <c r="F256" i="13"/>
  <c r="F306" i="13"/>
  <c r="F378" i="13"/>
  <c r="F5" i="13"/>
  <c r="F34" i="13"/>
  <c r="F142" i="13"/>
  <c r="F221" i="13"/>
  <c r="F234" i="13"/>
  <c r="F398" i="13"/>
  <c r="F42" i="13"/>
  <c r="F138" i="13"/>
  <c r="F171" i="13"/>
  <c r="F231" i="13"/>
  <c r="F280" i="13"/>
  <c r="F347" i="13"/>
  <c r="F476" i="13"/>
  <c r="F354" i="13"/>
  <c r="F8" i="13"/>
  <c r="F18" i="13"/>
  <c r="F28" i="13"/>
  <c r="F83" i="13"/>
  <c r="F147" i="13"/>
  <c r="F167" i="13"/>
  <c r="F252" i="13"/>
  <c r="F275" i="13"/>
  <c r="F314" i="13"/>
  <c r="F323" i="13"/>
  <c r="F391" i="13"/>
  <c r="F416" i="13"/>
  <c r="F428" i="13"/>
  <c r="F492" i="13"/>
  <c r="F424" i="13"/>
  <c r="F447" i="13"/>
  <c r="F94" i="13"/>
  <c r="F51" i="13"/>
  <c r="F374" i="13" l="1"/>
  <c r="F366" i="13" s="1"/>
  <c r="C18" i="2" s="1"/>
  <c r="F298" i="13"/>
  <c r="F202" i="13"/>
  <c r="F194" i="13" s="1"/>
  <c r="C12" i="2" s="1"/>
  <c r="F181" i="13"/>
  <c r="F4" i="13"/>
  <c r="F491" i="13"/>
  <c r="F464" i="13"/>
  <c r="F450" i="13"/>
  <c r="F411" i="13"/>
  <c r="F386" i="13"/>
  <c r="F353" i="13"/>
  <c r="F332" i="13"/>
  <c r="F318" i="13"/>
  <c r="F284" i="13"/>
  <c r="F255" i="13"/>
  <c r="F243" i="13"/>
  <c r="F230" i="13"/>
  <c r="F216" i="13"/>
  <c r="F150" i="13"/>
  <c r="F125" i="13"/>
  <c r="F115" i="13"/>
  <c r="F101" i="13"/>
  <c r="F93" i="13" s="1"/>
  <c r="C8" i="2" s="1"/>
  <c r="F79" i="13"/>
  <c r="F69" i="13" s="1"/>
  <c r="C7" i="2" s="1"/>
  <c r="F38" i="13"/>
  <c r="F27" i="13"/>
  <c r="F13" i="13"/>
  <c r="F166" i="13"/>
  <c r="F165" i="13" s="1"/>
  <c r="C11" i="2" s="1"/>
  <c r="F137" i="13"/>
  <c r="F423" i="13"/>
  <c r="F397" i="13"/>
  <c r="F438" i="13"/>
  <c r="F269" i="13"/>
  <c r="F50" i="13"/>
  <c r="C6" i="2" s="1"/>
  <c r="F297" i="13" l="1"/>
  <c r="C16" i="2" s="1"/>
  <c r="F114" i="13"/>
  <c r="C9" i="2" s="1"/>
  <c r="F3" i="13"/>
  <c r="C4" i="2" s="1"/>
  <c r="F463" i="13"/>
  <c r="C22" i="2" s="1"/>
  <c r="F437" i="13"/>
  <c r="C21" i="2" s="1"/>
  <c r="F410" i="13"/>
  <c r="C20" i="2" s="1"/>
  <c r="F385" i="13"/>
  <c r="C19" i="2" s="1"/>
  <c r="F331" i="13"/>
  <c r="C17" i="2" s="1"/>
  <c r="F268" i="13"/>
  <c r="C15" i="2" s="1"/>
  <c r="F242" i="13"/>
  <c r="C14" i="2" s="1"/>
  <c r="F215" i="13"/>
  <c r="C13" i="2" s="1"/>
  <c r="F136" i="13"/>
  <c r="C10" i="2" s="1"/>
  <c r="F26" i="13"/>
  <c r="C5" i="2" s="1"/>
  <c r="F2" i="13" l="1"/>
  <c r="B155" i="2"/>
  <c r="A155" i="2"/>
  <c r="B154" i="2"/>
  <c r="A154" i="2"/>
  <c r="J6" i="12"/>
  <c r="J5" i="12"/>
  <c r="J4" i="12"/>
  <c r="J3" i="12" l="1"/>
  <c r="J430" i="7"/>
  <c r="J947" i="7"/>
  <c r="J948" i="7"/>
  <c r="J949" i="7"/>
  <c r="J950" i="7"/>
  <c r="J2555" i="7"/>
  <c r="J2554" i="7"/>
  <c r="J2553" i="7"/>
  <c r="J2552" i="7"/>
  <c r="J2570" i="7"/>
  <c r="J2569" i="7"/>
  <c r="J2568" i="7"/>
  <c r="J2567" i="7"/>
  <c r="J2566" i="7"/>
  <c r="J2581" i="7"/>
  <c r="J2580" i="7"/>
  <c r="J2579" i="7"/>
  <c r="J2" i="12" l="1"/>
  <c r="C155" i="2"/>
  <c r="C154" i="2" s="1"/>
  <c r="A23" i="2" l="1"/>
  <c r="B23" i="2"/>
  <c r="J1000" i="7"/>
  <c r="J1001" i="7"/>
  <c r="J1002" i="7"/>
  <c r="J1004" i="7"/>
  <c r="J1005" i="7"/>
  <c r="J1006" i="7"/>
  <c r="J1008" i="7"/>
  <c r="J1009" i="7"/>
  <c r="J1010" i="7"/>
  <c r="J1012" i="7"/>
  <c r="J1013" i="7"/>
  <c r="J1014" i="7"/>
  <c r="J1015" i="7"/>
  <c r="J1017" i="7"/>
  <c r="J1018" i="7"/>
  <c r="J1019" i="7"/>
  <c r="J1020" i="7"/>
  <c r="J1021" i="7"/>
  <c r="J1023" i="7"/>
  <c r="J1024" i="7"/>
  <c r="J1025" i="7"/>
  <c r="J1027" i="7"/>
  <c r="J1028" i="7"/>
  <c r="J1029" i="7"/>
  <c r="J1030" i="7"/>
  <c r="J1031" i="7"/>
  <c r="J1033" i="7"/>
  <c r="J1034" i="7"/>
  <c r="J1035" i="7"/>
  <c r="B127" i="2" l="1"/>
  <c r="A127" i="2"/>
  <c r="B153" i="2"/>
  <c r="A153" i="2"/>
  <c r="B152" i="2"/>
  <c r="A152" i="2"/>
  <c r="B151" i="2"/>
  <c r="A151" i="2"/>
  <c r="B150" i="2"/>
  <c r="A150" i="2"/>
  <c r="B149" i="2"/>
  <c r="A149" i="2"/>
  <c r="B148" i="2"/>
  <c r="A148" i="2"/>
  <c r="B147" i="2"/>
  <c r="A147" i="2"/>
  <c r="B146" i="2"/>
  <c r="A146" i="2"/>
  <c r="B145" i="2"/>
  <c r="A145" i="2"/>
  <c r="B144" i="2"/>
  <c r="A144" i="2"/>
  <c r="B143" i="2"/>
  <c r="A143" i="2"/>
  <c r="B142" i="2"/>
  <c r="A142" i="2"/>
  <c r="B141" i="2"/>
  <c r="A141" i="2"/>
  <c r="B140" i="2"/>
  <c r="A140" i="2"/>
  <c r="B139" i="2"/>
  <c r="A139" i="2"/>
  <c r="B138" i="2"/>
  <c r="A138" i="2"/>
  <c r="B137" i="2"/>
  <c r="A137" i="2"/>
  <c r="B136" i="2"/>
  <c r="A136" i="2"/>
  <c r="B135" i="2"/>
  <c r="A135" i="2"/>
  <c r="B134" i="2"/>
  <c r="A134" i="2"/>
  <c r="J2158" i="7"/>
  <c r="J2157" i="7"/>
  <c r="J2153" i="7"/>
  <c r="J2152" i="7"/>
  <c r="J2151" i="7"/>
  <c r="J2150" i="7"/>
  <c r="J2148" i="7"/>
  <c r="J2147" i="7"/>
  <c r="J2146" i="7"/>
  <c r="J2145" i="7"/>
  <c r="J2144" i="7"/>
  <c r="J2143" i="7"/>
  <c r="J2160" i="7"/>
  <c r="J2159" i="7"/>
  <c r="J2156" i="7"/>
  <c r="J2154" i="7"/>
  <c r="B133" i="2"/>
  <c r="A133" i="2"/>
  <c r="B132" i="2"/>
  <c r="A132" i="2"/>
  <c r="B131" i="2"/>
  <c r="A131" i="2"/>
  <c r="B130" i="2"/>
  <c r="A130" i="2"/>
  <c r="B129" i="2"/>
  <c r="A129" i="2"/>
  <c r="B128" i="2"/>
  <c r="A128" i="2"/>
  <c r="B126" i="2"/>
  <c r="A126" i="2"/>
  <c r="B125" i="2"/>
  <c r="A125" i="2"/>
  <c r="B124" i="2"/>
  <c r="A124" i="2"/>
  <c r="B123" i="2"/>
  <c r="A123" i="2"/>
  <c r="B122" i="2"/>
  <c r="A122" i="2"/>
  <c r="B121" i="2"/>
  <c r="A121" i="2"/>
  <c r="B120" i="2"/>
  <c r="A120" i="2"/>
  <c r="B119" i="2"/>
  <c r="A119" i="2"/>
  <c r="B118" i="2"/>
  <c r="A118" i="2"/>
  <c r="B117" i="2"/>
  <c r="A117" i="2"/>
  <c r="B116" i="2"/>
  <c r="A116" i="2"/>
  <c r="B115" i="2"/>
  <c r="A115" i="2"/>
  <c r="B114" i="2"/>
  <c r="A114" i="2"/>
  <c r="B113" i="2"/>
  <c r="A113" i="2"/>
  <c r="B112" i="2"/>
  <c r="A112" i="2"/>
  <c r="B111" i="2"/>
  <c r="A111" i="2"/>
  <c r="B110" i="2"/>
  <c r="A110" i="2"/>
  <c r="B109" i="2"/>
  <c r="A109" i="2"/>
  <c r="B108" i="2"/>
  <c r="A108" i="2"/>
  <c r="B107" i="2"/>
  <c r="A107" i="2"/>
  <c r="B106" i="2"/>
  <c r="A106" i="2"/>
  <c r="B105" i="2"/>
  <c r="A105" i="2"/>
  <c r="B104" i="2"/>
  <c r="A104" i="2"/>
  <c r="B103" i="2"/>
  <c r="A103" i="2"/>
  <c r="B102" i="2"/>
  <c r="A102" i="2"/>
  <c r="B101" i="2"/>
  <c r="A101" i="2"/>
  <c r="B100" i="2"/>
  <c r="A100" i="2"/>
  <c r="B99" i="2"/>
  <c r="A99" i="2"/>
  <c r="B98" i="2"/>
  <c r="A98" i="2"/>
  <c r="B97" i="2"/>
  <c r="A97" i="2"/>
  <c r="B96" i="2"/>
  <c r="A96" i="2"/>
  <c r="B95" i="2"/>
  <c r="A95" i="2"/>
  <c r="B94" i="2"/>
  <c r="A94" i="2"/>
  <c r="A93" i="2"/>
  <c r="B93" i="2"/>
  <c r="B92" i="2"/>
  <c r="A92" i="2"/>
  <c r="B91" i="2"/>
  <c r="A91" i="2"/>
  <c r="B90" i="2"/>
  <c r="A90" i="2"/>
  <c r="B89" i="2"/>
  <c r="A89" i="2"/>
  <c r="B88" i="2"/>
  <c r="A88" i="2"/>
  <c r="B87" i="2"/>
  <c r="A87" i="2"/>
  <c r="B86" i="2"/>
  <c r="A86" i="2"/>
  <c r="B85" i="2"/>
  <c r="A85" i="2"/>
  <c r="B84" i="2"/>
  <c r="A84" i="2"/>
  <c r="B83" i="2"/>
  <c r="A83" i="2"/>
  <c r="B82" i="2"/>
  <c r="A82" i="2"/>
  <c r="B81" i="2"/>
  <c r="A81" i="2"/>
  <c r="B80" i="2"/>
  <c r="A80" i="2"/>
  <c r="B79" i="2"/>
  <c r="A79" i="2"/>
  <c r="B78" i="2"/>
  <c r="A78" i="2"/>
  <c r="B77" i="2"/>
  <c r="A77" i="2"/>
  <c r="B76" i="2"/>
  <c r="A76" i="2"/>
  <c r="B75" i="2"/>
  <c r="A75" i="2"/>
  <c r="B74" i="2"/>
  <c r="A74" i="2"/>
  <c r="B73" i="2"/>
  <c r="A73" i="2"/>
  <c r="B72" i="2"/>
  <c r="A72" i="2"/>
  <c r="B71" i="2"/>
  <c r="A71" i="2"/>
  <c r="B70" i="2"/>
  <c r="A70" i="2"/>
  <c r="B69" i="2"/>
  <c r="A69" i="2"/>
  <c r="B68" i="2"/>
  <c r="A68" i="2"/>
  <c r="B67" i="2"/>
  <c r="A67" i="2"/>
  <c r="B66" i="2"/>
  <c r="A66" i="2"/>
  <c r="B65" i="2"/>
  <c r="A65" i="2"/>
  <c r="B64" i="2"/>
  <c r="A64" i="2"/>
  <c r="B63" i="2"/>
  <c r="A63" i="2"/>
  <c r="B62" i="2"/>
  <c r="A62" i="2"/>
  <c r="B61" i="2"/>
  <c r="A61" i="2"/>
  <c r="B60" i="2"/>
  <c r="A60" i="2"/>
  <c r="B59" i="2"/>
  <c r="A59" i="2"/>
  <c r="B58" i="2"/>
  <c r="A58" i="2"/>
  <c r="B57" i="2"/>
  <c r="A57" i="2"/>
  <c r="B56" i="2"/>
  <c r="A56" i="2"/>
  <c r="B55" i="2"/>
  <c r="A55" i="2"/>
  <c r="B54" i="2"/>
  <c r="A54" i="2"/>
  <c r="B53" i="2"/>
  <c r="A53" i="2"/>
  <c r="B52" i="2"/>
  <c r="A52" i="2"/>
  <c r="A51" i="2"/>
  <c r="B51" i="2"/>
  <c r="B50" i="2"/>
  <c r="A50" i="2"/>
  <c r="B49" i="2"/>
  <c r="A49" i="2"/>
  <c r="B48" i="2"/>
  <c r="A48" i="2"/>
  <c r="B46" i="2"/>
  <c r="A46" i="2"/>
  <c r="J423" i="7"/>
  <c r="J422" i="7"/>
  <c r="J421" i="7"/>
  <c r="J417" i="7"/>
  <c r="J418" i="7"/>
  <c r="J419" i="7"/>
  <c r="J424" i="7"/>
  <c r="J416" i="7"/>
  <c r="B45" i="2"/>
  <c r="A45" i="2"/>
  <c r="B44" i="2"/>
  <c r="A44" i="2"/>
  <c r="B43" i="2"/>
  <c r="A43" i="2"/>
  <c r="B42" i="2"/>
  <c r="A42" i="2"/>
  <c r="B41" i="2"/>
  <c r="A41" i="2"/>
  <c r="B40" i="2"/>
  <c r="A40" i="2"/>
  <c r="B39" i="2"/>
  <c r="A39" i="2"/>
  <c r="B38" i="2"/>
  <c r="A38" i="2"/>
  <c r="B37" i="2"/>
  <c r="A37" i="2"/>
  <c r="B36" i="2"/>
  <c r="A36" i="2"/>
  <c r="B35" i="2"/>
  <c r="A35" i="2"/>
  <c r="B34" i="2"/>
  <c r="A34" i="2"/>
  <c r="B33" i="2"/>
  <c r="A33" i="2"/>
  <c r="B32" i="2"/>
  <c r="A32" i="2"/>
  <c r="B31" i="2"/>
  <c r="A31" i="2"/>
  <c r="B30" i="2"/>
  <c r="A30" i="2"/>
  <c r="B29" i="2"/>
  <c r="A29" i="2"/>
  <c r="B28" i="2"/>
  <c r="A28" i="2"/>
  <c r="B27" i="2"/>
  <c r="A27" i="2"/>
  <c r="B26" i="2"/>
  <c r="A26" i="2"/>
  <c r="A25" i="2"/>
  <c r="B25" i="2"/>
  <c r="J2617" i="7"/>
  <c r="J2616" i="7"/>
  <c r="J2615" i="7"/>
  <c r="J2614" i="7"/>
  <c r="J2613" i="7"/>
  <c r="J2612" i="7"/>
  <c r="J2610" i="7"/>
  <c r="J2609" i="7"/>
  <c r="J2608" i="7"/>
  <c r="J2607" i="7"/>
  <c r="J2606" i="7"/>
  <c r="J2605" i="7"/>
  <c r="J2604" i="7"/>
  <c r="J2603" i="7"/>
  <c r="J2602" i="7"/>
  <c r="J2601" i="7"/>
  <c r="J2600" i="7"/>
  <c r="J2599" i="7"/>
  <c r="J2598" i="7"/>
  <c r="J2597" i="7"/>
  <c r="J2596" i="7"/>
  <c r="J2590" i="7"/>
  <c r="J2589" i="7"/>
  <c r="J2587" i="7"/>
  <c r="J2584" i="7" s="1"/>
  <c r="J2583" i="7" s="1"/>
  <c r="J2578" i="7"/>
  <c r="J2577" i="7"/>
  <c r="J2576" i="7"/>
  <c r="J2565" i="7"/>
  <c r="J2564" i="7"/>
  <c r="J2563" i="7"/>
  <c r="J2562" i="7"/>
  <c r="J2561" i="7"/>
  <c r="J2551" i="7"/>
  <c r="J2550" i="7"/>
  <c r="J2549" i="7"/>
  <c r="J2548" i="7"/>
  <c r="J2547" i="7"/>
  <c r="J2546" i="7"/>
  <c r="J2540" i="7"/>
  <c r="J2539" i="7"/>
  <c r="J2538" i="7"/>
  <c r="J2537" i="7"/>
  <c r="J2536" i="7"/>
  <c r="J2534" i="7"/>
  <c r="J2533" i="7"/>
  <c r="J2532" i="7"/>
  <c r="J2531" i="7"/>
  <c r="J2530" i="7"/>
  <c r="J2524" i="7"/>
  <c r="J2523" i="7"/>
  <c r="J2522" i="7"/>
  <c r="J2521" i="7"/>
  <c r="J2519" i="7"/>
  <c r="J2516" i="7" s="1"/>
  <c r="J2515" i="7" s="1"/>
  <c r="J2513" i="7"/>
  <c r="J2512" i="7"/>
  <c r="J2511" i="7"/>
  <c r="J2510" i="7"/>
  <c r="J2508" i="7"/>
  <c r="J2507" i="7"/>
  <c r="J2506" i="7"/>
  <c r="J2505" i="7"/>
  <c r="J2499" i="7"/>
  <c r="J2498" i="7"/>
  <c r="J2497" i="7"/>
  <c r="J2496" i="7"/>
  <c r="J2494" i="7"/>
  <c r="J2493" i="7"/>
  <c r="J2485" i="7"/>
  <c r="J2484" i="7"/>
  <c r="J2476" i="7"/>
  <c r="J2477" i="7"/>
  <c r="J2478" i="7"/>
  <c r="J2479" i="7"/>
  <c r="J2480" i="7"/>
  <c r="J2487" i="7"/>
  <c r="J2486" i="7"/>
  <c r="J2483" i="7"/>
  <c r="J2482" i="7"/>
  <c r="J2475" i="7"/>
  <c r="J2465" i="7"/>
  <c r="J2466" i="7"/>
  <c r="J2467" i="7"/>
  <c r="J2468" i="7"/>
  <c r="J2469" i="7"/>
  <c r="J2464" i="7"/>
  <c r="J2462" i="7"/>
  <c r="J2461" i="7"/>
  <c r="J2460" i="7"/>
  <c r="J2459" i="7"/>
  <c r="J2458" i="7"/>
  <c r="J2452" i="7"/>
  <c r="J2451" i="7"/>
  <c r="J2438" i="7"/>
  <c r="J2439" i="7"/>
  <c r="J2440" i="7"/>
  <c r="J2441" i="7"/>
  <c r="J2442" i="7"/>
  <c r="J2443" i="7"/>
  <c r="J2444" i="7"/>
  <c r="J2445" i="7"/>
  <c r="J2446" i="7"/>
  <c r="J2447" i="7"/>
  <c r="J2450" i="7"/>
  <c r="J2449" i="7"/>
  <c r="J2437" i="7"/>
  <c r="J2436" i="7"/>
  <c r="J2428" i="7"/>
  <c r="J2427" i="7"/>
  <c r="J2419" i="7"/>
  <c r="J2420" i="7"/>
  <c r="J2421" i="7"/>
  <c r="J2422" i="7"/>
  <c r="J2423" i="7"/>
  <c r="J2424" i="7"/>
  <c r="J2425" i="7"/>
  <c r="J2430" i="7"/>
  <c r="J2429" i="7"/>
  <c r="J2418" i="7"/>
  <c r="J2410" i="7"/>
  <c r="J2409" i="7"/>
  <c r="J2405" i="7"/>
  <c r="J2406" i="7"/>
  <c r="J2407" i="7"/>
  <c r="J2412" i="7"/>
  <c r="J2411" i="7"/>
  <c r="J2404" i="7"/>
  <c r="J2403" i="7"/>
  <c r="J2397" i="7"/>
  <c r="J2396" i="7"/>
  <c r="J2395" i="7"/>
  <c r="J2394" i="7"/>
  <c r="J2392" i="7"/>
  <c r="J2391" i="7"/>
  <c r="J2390" i="7"/>
  <c r="J2381" i="7"/>
  <c r="J2382" i="7"/>
  <c r="J2383" i="7"/>
  <c r="J2384" i="7"/>
  <c r="J2380" i="7"/>
  <c r="J2372" i="7"/>
  <c r="J2373" i="7"/>
  <c r="J2374" i="7"/>
  <c r="J2375" i="7"/>
  <c r="J2376" i="7"/>
  <c r="J2377" i="7"/>
  <c r="J2378" i="7"/>
  <c r="J2371" i="7"/>
  <c r="J2370" i="7"/>
  <c r="J2362" i="7"/>
  <c r="J2361" i="7"/>
  <c r="J2354" i="7"/>
  <c r="J2355" i="7"/>
  <c r="J2356" i="7"/>
  <c r="J2357" i="7"/>
  <c r="J2358" i="7"/>
  <c r="J2359" i="7"/>
  <c r="J2364" i="7"/>
  <c r="J2363" i="7"/>
  <c r="J2353" i="7"/>
  <c r="J2345" i="7"/>
  <c r="J2346" i="7"/>
  <c r="J2347" i="7"/>
  <c r="J2344" i="7"/>
  <c r="J2343" i="7"/>
  <c r="J2341" i="7"/>
  <c r="J2340" i="7"/>
  <c r="J2339" i="7"/>
  <c r="J2338" i="7"/>
  <c r="J2337" i="7"/>
  <c r="J2319" i="7"/>
  <c r="J2320" i="7"/>
  <c r="J2321" i="7"/>
  <c r="J2322" i="7"/>
  <c r="J2323" i="7"/>
  <c r="J2324" i="7"/>
  <c r="J2325" i="7"/>
  <c r="J2326" i="7"/>
  <c r="J2331" i="7"/>
  <c r="J2330" i="7"/>
  <c r="J2329" i="7"/>
  <c r="J2328" i="7"/>
  <c r="J2318" i="7"/>
  <c r="J2317" i="7"/>
  <c r="J2308" i="7"/>
  <c r="J2309" i="7"/>
  <c r="J2310" i="7"/>
  <c r="J2311" i="7"/>
  <c r="J2300" i="7"/>
  <c r="J2301" i="7"/>
  <c r="J2302" i="7"/>
  <c r="J2303" i="7"/>
  <c r="J2304" i="7"/>
  <c r="J2305" i="7"/>
  <c r="J2307" i="7"/>
  <c r="J2299" i="7"/>
  <c r="J2293" i="7"/>
  <c r="J2292" i="7"/>
  <c r="J2290" i="7"/>
  <c r="J2289" i="7"/>
  <c r="J2288" i="7"/>
  <c r="J2287" i="7"/>
  <c r="J2286" i="7"/>
  <c r="J2277" i="7"/>
  <c r="J2280" i="7"/>
  <c r="J2279" i="7"/>
  <c r="J2278" i="7"/>
  <c r="J2276" i="7"/>
  <c r="J2274" i="7"/>
  <c r="J2273" i="7"/>
  <c r="J2272" i="7"/>
  <c r="J2270" i="7"/>
  <c r="J2269" i="7"/>
  <c r="J2268" i="7"/>
  <c r="J2258" i="7"/>
  <c r="J2259" i="7"/>
  <c r="J2260" i="7"/>
  <c r="J2261" i="7"/>
  <c r="J2253" i="7"/>
  <c r="J2251" i="7"/>
  <c r="J2254" i="7"/>
  <c r="J2255" i="7"/>
  <c r="J2257" i="7"/>
  <c r="J2249" i="7"/>
  <c r="J2248" i="7"/>
  <c r="J2247" i="7"/>
  <c r="J2246" i="7"/>
  <c r="J2243" i="7"/>
  <c r="J2242" i="7"/>
  <c r="J2241" i="7"/>
  <c r="J2239" i="7"/>
  <c r="J2238" i="7"/>
  <c r="J2237" i="7"/>
  <c r="J2236" i="7"/>
  <c r="J2235" i="7"/>
  <c r="J2245" i="7"/>
  <c r="J2226" i="7"/>
  <c r="J2227" i="7"/>
  <c r="J2228" i="7"/>
  <c r="J2225" i="7"/>
  <c r="J2210" i="7"/>
  <c r="J2211" i="7"/>
  <c r="J2212" i="7"/>
  <c r="J2213" i="7"/>
  <c r="J2214" i="7"/>
  <c r="J2215" i="7"/>
  <c r="J2216" i="7"/>
  <c r="J2217" i="7"/>
  <c r="J2218" i="7"/>
  <c r="J2219" i="7"/>
  <c r="J2220" i="7"/>
  <c r="J2221" i="7"/>
  <c r="J2222" i="7"/>
  <c r="J2223" i="7"/>
  <c r="J2209" i="7"/>
  <c r="J2198" i="7"/>
  <c r="J2199" i="7"/>
  <c r="J2200" i="7"/>
  <c r="J2201" i="7"/>
  <c r="J2202" i="7"/>
  <c r="J2203" i="7"/>
  <c r="J2186" i="7"/>
  <c r="J2187" i="7"/>
  <c r="J2188" i="7"/>
  <c r="J2189" i="7"/>
  <c r="J2190" i="7"/>
  <c r="J2191" i="7"/>
  <c r="J2192" i="7"/>
  <c r="J2193" i="7"/>
  <c r="J2194" i="7"/>
  <c r="J2195" i="7"/>
  <c r="J2197" i="7"/>
  <c r="J2185" i="7"/>
  <c r="J2139" i="7" l="1"/>
  <c r="J2138" i="7" s="1"/>
  <c r="J2155" i="7"/>
  <c r="J2573" i="7"/>
  <c r="J2572" i="7" s="1"/>
  <c r="J2571" i="7" s="1"/>
  <c r="C151" i="2" s="1"/>
  <c r="J2611" i="7"/>
  <c r="J2520" i="7"/>
  <c r="J2514" i="7" s="1"/>
  <c r="C147" i="2" s="1"/>
  <c r="J2535" i="7"/>
  <c r="J2490" i="7"/>
  <c r="J2489" i="7" s="1"/>
  <c r="J2502" i="7"/>
  <c r="J2501" i="7" s="1"/>
  <c r="J2588" i="7"/>
  <c r="J2582" i="7" s="1"/>
  <c r="C152" i="2" s="1"/>
  <c r="J420" i="7"/>
  <c r="J413" i="7"/>
  <c r="J412" i="7" s="1"/>
  <c r="J2495" i="7"/>
  <c r="J2509" i="7"/>
  <c r="J2543" i="7"/>
  <c r="J2542" i="7" s="1"/>
  <c r="J2541" i="7" s="1"/>
  <c r="C149" i="2" s="1"/>
  <c r="J2593" i="7"/>
  <c r="J2592" i="7" s="1"/>
  <c r="J2558" i="7"/>
  <c r="J2557" i="7" s="1"/>
  <c r="J2556" i="7" s="1"/>
  <c r="C150" i="2" s="1"/>
  <c r="J2527" i="7"/>
  <c r="J2526" i="7" s="1"/>
  <c r="J2481" i="7"/>
  <c r="J2472" i="7"/>
  <c r="J2471" i="7" s="1"/>
  <c r="J2463" i="7"/>
  <c r="J2455" i="7"/>
  <c r="J2454" i="7" s="1"/>
  <c r="J2448" i="7"/>
  <c r="J2415" i="7"/>
  <c r="J2414" i="7" s="1"/>
  <c r="J2433" i="7"/>
  <c r="J2432" i="7" s="1"/>
  <c r="J2426" i="7"/>
  <c r="J2408" i="7"/>
  <c r="J2400" i="7"/>
  <c r="J2399" i="7" s="1"/>
  <c r="J2393" i="7"/>
  <c r="J2387" i="7"/>
  <c r="J2386" i="7" s="1"/>
  <c r="J2379" i="7"/>
  <c r="J2367" i="7"/>
  <c r="J2366" i="7" s="1"/>
  <c r="J2350" i="7"/>
  <c r="J2349" i="7" s="1"/>
  <c r="J2360" i="7"/>
  <c r="J2342" i="7"/>
  <c r="J2334" i="7"/>
  <c r="J2333" i="7" s="1"/>
  <c r="J2327" i="7"/>
  <c r="J2314" i="7"/>
  <c r="J2313" i="7" s="1"/>
  <c r="J2296" i="7"/>
  <c r="J2295" i="7" s="1"/>
  <c r="J2306" i="7"/>
  <c r="J2231" i="7"/>
  <c r="J2230" i="7" s="1"/>
  <c r="J2264" i="7"/>
  <c r="J2263" i="7" s="1"/>
  <c r="J2283" i="7"/>
  <c r="J2282" i="7" s="1"/>
  <c r="J2291" i="7"/>
  <c r="J2275" i="7"/>
  <c r="J2256" i="7"/>
  <c r="J2224" i="7"/>
  <c r="J2206" i="7"/>
  <c r="J2205" i="7" s="1"/>
  <c r="J2182" i="7"/>
  <c r="J2181" i="7" s="1"/>
  <c r="J2196" i="7"/>
  <c r="J2137" i="7" l="1"/>
  <c r="C127" i="2" s="1"/>
  <c r="J2488" i="7"/>
  <c r="C145" i="2" s="1"/>
  <c r="J2591" i="7"/>
  <c r="C153" i="2" s="1"/>
  <c r="J2431" i="7"/>
  <c r="C142" i="2" s="1"/>
  <c r="J2525" i="7"/>
  <c r="C148" i="2" s="1"/>
  <c r="J2500" i="7"/>
  <c r="C146" i="2" s="1"/>
  <c r="J411" i="7"/>
  <c r="C46" i="2" s="1"/>
  <c r="J2470" i="7"/>
  <c r="C144" i="2" s="1"/>
  <c r="J2453" i="7"/>
  <c r="C143" i="2" s="1"/>
  <c r="J2413" i="7"/>
  <c r="C141" i="2" s="1"/>
  <c r="J2385" i="7"/>
  <c r="C139" i="2" s="1"/>
  <c r="J2398" i="7"/>
  <c r="C140" i="2" s="1"/>
  <c r="J2348" i="7"/>
  <c r="C137" i="2" s="1"/>
  <c r="J2365" i="7"/>
  <c r="C138" i="2" s="1"/>
  <c r="J2332" i="7"/>
  <c r="C136" i="2" s="1"/>
  <c r="J2312" i="7"/>
  <c r="C135" i="2" s="1"/>
  <c r="J2294" i="7"/>
  <c r="C134" i="2" s="1"/>
  <c r="J2281" i="7"/>
  <c r="C133" i="2" s="1"/>
  <c r="J2262" i="7"/>
  <c r="C132" i="2" s="1"/>
  <c r="J2229" i="7"/>
  <c r="C131" i="2" s="1"/>
  <c r="J2204" i="7"/>
  <c r="C130" i="2" s="1"/>
  <c r="J2180" i="7"/>
  <c r="C129" i="2" s="1"/>
  <c r="J2179" i="7" l="1"/>
  <c r="J2176" i="7"/>
  <c r="J2177" i="7"/>
  <c r="J2178" i="7"/>
  <c r="J2174" i="7"/>
  <c r="J2175" i="7"/>
  <c r="J2172" i="7"/>
  <c r="J2171" i="7"/>
  <c r="J2170" i="7"/>
  <c r="J2169" i="7"/>
  <c r="J2168" i="7"/>
  <c r="J2167" i="7"/>
  <c r="J2166" i="7"/>
  <c r="J2135" i="7"/>
  <c r="J2134" i="7"/>
  <c r="J2133" i="7"/>
  <c r="J2121" i="7"/>
  <c r="J2122" i="7"/>
  <c r="J2123" i="7"/>
  <c r="J2124" i="7"/>
  <c r="J2125" i="7"/>
  <c r="J2126" i="7"/>
  <c r="J2131" i="7"/>
  <c r="J2130" i="7"/>
  <c r="J2129" i="7"/>
  <c r="J2128" i="7"/>
  <c r="J2120" i="7"/>
  <c r="J2136" i="7"/>
  <c r="J2111" i="7"/>
  <c r="J2110" i="7"/>
  <c r="J2113" i="7"/>
  <c r="J2112" i="7"/>
  <c r="J2109" i="7"/>
  <c r="J2107" i="7"/>
  <c r="J2106" i="7"/>
  <c r="J2105" i="7"/>
  <c r="J2096" i="7"/>
  <c r="J2099" i="7"/>
  <c r="J2098" i="7"/>
  <c r="J2097" i="7"/>
  <c r="J2095" i="7"/>
  <c r="J2093" i="7"/>
  <c r="J2092" i="7"/>
  <c r="J2091" i="7"/>
  <c r="J2082" i="7"/>
  <c r="J2083" i="7"/>
  <c r="J2084" i="7"/>
  <c r="J2085" i="7"/>
  <c r="J2081" i="7"/>
  <c r="J2080" i="7"/>
  <c r="J2078" i="7"/>
  <c r="J2076" i="7"/>
  <c r="J2075" i="7"/>
  <c r="J2073" i="7"/>
  <c r="J2072" i="7"/>
  <c r="J2070" i="7"/>
  <c r="J2069" i="7"/>
  <c r="J2060" i="7"/>
  <c r="J2059" i="7"/>
  <c r="J2048" i="7"/>
  <c r="J2049" i="7"/>
  <c r="J2050" i="7"/>
  <c r="J2051" i="7"/>
  <c r="J2052" i="7"/>
  <c r="J2053" i="7"/>
  <c r="J2054" i="7"/>
  <c r="J2055" i="7"/>
  <c r="J2056" i="7"/>
  <c r="J2062" i="7"/>
  <c r="J2061" i="7"/>
  <c r="J2058" i="7"/>
  <c r="J2047" i="7"/>
  <c r="J2046" i="7"/>
  <c r="J2045" i="7"/>
  <c r="J2035" i="7"/>
  <c r="J2036" i="7"/>
  <c r="J2037" i="7"/>
  <c r="J2038" i="7"/>
  <c r="J2039" i="7"/>
  <c r="J2034" i="7"/>
  <c r="J2032" i="7"/>
  <c r="J2031" i="7"/>
  <c r="J2030" i="7"/>
  <c r="J2029" i="7"/>
  <c r="J2028" i="7"/>
  <c r="J2027" i="7"/>
  <c r="J2026" i="7"/>
  <c r="J2025" i="7"/>
  <c r="J2024" i="7"/>
  <c r="J2015" i="7"/>
  <c r="J2016" i="7"/>
  <c r="J2017" i="7"/>
  <c r="J2018" i="7"/>
  <c r="J2009" i="7"/>
  <c r="J2010" i="7"/>
  <c r="J2011" i="7"/>
  <c r="J2012" i="7"/>
  <c r="J1997" i="7"/>
  <c r="J1998" i="7"/>
  <c r="J2007" i="7"/>
  <c r="J2006" i="7"/>
  <c r="J2005" i="7"/>
  <c r="J2004" i="7"/>
  <c r="J2003" i="7"/>
  <c r="J2002" i="7"/>
  <c r="J2001" i="7"/>
  <c r="J1999" i="7"/>
  <c r="J1996" i="7"/>
  <c r="J2014" i="7"/>
  <c r="J1986" i="7"/>
  <c r="J1989" i="7"/>
  <c r="J1988" i="7"/>
  <c r="J1987" i="7"/>
  <c r="J1984" i="7"/>
  <c r="J1983" i="7"/>
  <c r="J1975" i="7"/>
  <c r="J1974" i="7"/>
  <c r="J1972" i="7"/>
  <c r="J1963" i="7"/>
  <c r="J1964" i="7"/>
  <c r="J1965" i="7"/>
  <c r="J1966" i="7"/>
  <c r="J1967" i="7"/>
  <c r="J1968" i="7"/>
  <c r="J1969" i="7"/>
  <c r="J1970" i="7"/>
  <c r="J1971" i="7"/>
  <c r="J1977" i="7"/>
  <c r="J1976" i="7"/>
  <c r="J1962" i="7"/>
  <c r="J1955" i="7"/>
  <c r="J1953" i="7"/>
  <c r="J1956" i="7"/>
  <c r="J1954" i="7"/>
  <c r="J1952" i="7"/>
  <c r="J1950" i="7"/>
  <c r="J1949" i="7"/>
  <c r="J1948" i="7"/>
  <c r="J1947" i="7"/>
  <c r="J1946" i="7"/>
  <c r="J1945" i="7"/>
  <c r="J1910" i="7"/>
  <c r="J1911" i="7"/>
  <c r="J1912" i="7"/>
  <c r="J1913" i="7"/>
  <c r="J1914" i="7"/>
  <c r="J1915" i="7"/>
  <c r="J1909" i="7"/>
  <c r="J1927" i="7"/>
  <c r="J1928" i="7"/>
  <c r="J1929" i="7"/>
  <c r="J1930" i="7"/>
  <c r="J1931" i="7"/>
  <c r="J1932" i="7"/>
  <c r="J1933" i="7"/>
  <c r="J1926" i="7"/>
  <c r="J1935" i="7"/>
  <c r="J1936" i="7"/>
  <c r="J1937" i="7"/>
  <c r="J1938" i="7"/>
  <c r="J1939" i="7"/>
  <c r="J1917" i="7"/>
  <c r="J1920" i="7"/>
  <c r="J1919" i="7"/>
  <c r="J1918" i="7"/>
  <c r="J1901" i="7"/>
  <c r="J1900" i="7"/>
  <c r="J1903" i="7"/>
  <c r="J1902" i="7"/>
  <c r="J1898" i="7"/>
  <c r="J1897" i="7"/>
  <c r="J1896" i="7"/>
  <c r="J1895" i="7"/>
  <c r="J1894" i="7"/>
  <c r="J1876" i="7"/>
  <c r="J1877" i="7"/>
  <c r="J1878" i="7"/>
  <c r="J1879" i="7"/>
  <c r="J1880" i="7"/>
  <c r="J1881" i="7"/>
  <c r="J1882" i="7"/>
  <c r="J1883" i="7"/>
  <c r="J1888" i="7"/>
  <c r="J1887" i="7"/>
  <c r="J1886" i="7"/>
  <c r="J1885" i="7"/>
  <c r="J1875" i="7"/>
  <c r="J1866" i="7"/>
  <c r="J1869" i="7"/>
  <c r="J1868" i="7"/>
  <c r="J1867" i="7"/>
  <c r="J1864" i="7"/>
  <c r="J1863" i="7"/>
  <c r="J1862" i="7"/>
  <c r="J1861" i="7"/>
  <c r="J1860" i="7"/>
  <c r="J1851" i="7"/>
  <c r="J1854" i="7"/>
  <c r="J1853" i="7"/>
  <c r="J1852" i="7"/>
  <c r="J1849" i="7"/>
  <c r="J1848" i="7"/>
  <c r="J1847" i="7"/>
  <c r="J1846" i="7"/>
  <c r="J1845" i="7"/>
  <c r="J1844" i="7"/>
  <c r="J1843" i="7"/>
  <c r="J1842" i="7"/>
  <c r="J1833" i="7"/>
  <c r="J1836" i="7"/>
  <c r="J1835" i="7"/>
  <c r="J1834" i="7"/>
  <c r="J1832" i="7"/>
  <c r="J1830" i="7"/>
  <c r="J1829" i="7"/>
  <c r="J1828" i="7"/>
  <c r="J1827" i="7"/>
  <c r="J1826" i="7"/>
  <c r="J1825" i="7"/>
  <c r="J1824" i="7"/>
  <c r="J1823" i="7"/>
  <c r="J1822" i="7"/>
  <c r="J1821" i="7"/>
  <c r="J1814" i="7"/>
  <c r="J1813" i="7"/>
  <c r="J1815" i="7"/>
  <c r="J1811" i="7"/>
  <c r="J1810" i="7"/>
  <c r="J1800" i="7"/>
  <c r="J1801" i="7"/>
  <c r="J1802" i="7"/>
  <c r="J1803" i="7"/>
  <c r="J1804" i="7"/>
  <c r="J1799" i="7"/>
  <c r="J1786" i="7"/>
  <c r="J1787" i="7"/>
  <c r="J1788" i="7"/>
  <c r="J1789" i="7"/>
  <c r="J1790" i="7"/>
  <c r="J1791" i="7"/>
  <c r="J1792" i="7"/>
  <c r="J1793" i="7"/>
  <c r="J1794" i="7"/>
  <c r="J1795" i="7"/>
  <c r="J1796" i="7"/>
  <c r="J1797" i="7"/>
  <c r="J1785" i="7"/>
  <c r="J1784" i="7"/>
  <c r="J1783" i="7"/>
  <c r="J1775" i="7"/>
  <c r="J1776" i="7"/>
  <c r="J1777" i="7"/>
  <c r="J1774" i="7"/>
  <c r="J1766" i="7"/>
  <c r="J1767" i="7"/>
  <c r="J1768" i="7"/>
  <c r="J1769" i="7"/>
  <c r="J1770" i="7"/>
  <c r="J1771" i="7"/>
  <c r="J1772" i="7"/>
  <c r="J1765" i="7"/>
  <c r="J1764" i="7"/>
  <c r="J1763" i="7"/>
  <c r="J1757" i="7"/>
  <c r="J1756" i="7"/>
  <c r="J1755" i="7"/>
  <c r="J1753" i="7"/>
  <c r="J1752" i="7"/>
  <c r="J1751" i="7"/>
  <c r="J1750" i="7"/>
  <c r="J1749" i="7"/>
  <c r="J1748" i="7"/>
  <c r="J1747" i="7"/>
  <c r="J1746" i="7"/>
  <c r="J1745" i="7"/>
  <c r="J1736" i="7"/>
  <c r="J1725" i="7"/>
  <c r="J1726" i="7"/>
  <c r="J1727" i="7"/>
  <c r="J1728" i="7"/>
  <c r="J1729" i="7"/>
  <c r="J1730" i="7"/>
  <c r="J1731" i="7"/>
  <c r="J1732" i="7"/>
  <c r="J1739" i="7"/>
  <c r="J1738" i="7"/>
  <c r="J1737" i="7"/>
  <c r="J1734" i="7"/>
  <c r="J1733" i="7"/>
  <c r="J1724" i="7"/>
  <c r="J1714" i="7"/>
  <c r="J1715" i="7"/>
  <c r="J1716" i="7"/>
  <c r="J1717" i="7"/>
  <c r="J1718" i="7"/>
  <c r="J1706" i="7"/>
  <c r="J1707" i="7"/>
  <c r="J1708" i="7"/>
  <c r="J1709" i="7"/>
  <c r="J1710" i="7"/>
  <c r="J1711" i="7"/>
  <c r="J1713" i="7"/>
  <c r="J1705" i="7"/>
  <c r="J1699" i="7"/>
  <c r="J1698" i="7"/>
  <c r="J1697" i="7"/>
  <c r="J1696" i="7"/>
  <c r="J1694" i="7"/>
  <c r="J1693" i="7"/>
  <c r="J1692" i="7"/>
  <c r="J1691" i="7"/>
  <c r="J1683" i="7"/>
  <c r="J1682" i="7"/>
  <c r="J1685" i="7"/>
  <c r="J1684" i="7"/>
  <c r="J1680" i="7"/>
  <c r="J1679" i="7"/>
  <c r="J1678" i="7"/>
  <c r="J1677" i="7"/>
  <c r="J1676" i="7"/>
  <c r="J1667" i="7"/>
  <c r="J1668" i="7"/>
  <c r="J1669" i="7"/>
  <c r="J1670" i="7"/>
  <c r="J1666" i="7"/>
  <c r="J1664" i="7"/>
  <c r="J1663" i="7"/>
  <c r="J1662" i="7"/>
  <c r="J1661" i="7"/>
  <c r="J1660" i="7"/>
  <c r="J1659" i="7"/>
  <c r="J1651" i="7"/>
  <c r="J1652" i="7"/>
  <c r="J1653" i="7"/>
  <c r="J1650" i="7"/>
  <c r="J1648" i="7"/>
  <c r="J1647" i="7"/>
  <c r="J1646" i="7"/>
  <c r="J1645" i="7"/>
  <c r="J1644" i="7"/>
  <c r="J1643" i="7"/>
  <c r="J1642" i="7"/>
  <c r="J1641" i="7"/>
  <c r="J1640" i="7"/>
  <c r="J1639" i="7"/>
  <c r="J1638" i="7"/>
  <c r="J1631" i="7"/>
  <c r="J1629" i="7"/>
  <c r="J1615" i="7"/>
  <c r="J1616" i="7"/>
  <c r="J1617" i="7"/>
  <c r="J1618" i="7"/>
  <c r="J1619" i="7"/>
  <c r="J1620" i="7"/>
  <c r="J1621" i="7"/>
  <c r="J1622" i="7"/>
  <c r="J1623" i="7"/>
  <c r="J1632" i="7"/>
  <c r="J1630" i="7"/>
  <c r="J1627" i="7"/>
  <c r="J1626" i="7"/>
  <c r="J1625" i="7"/>
  <c r="J1624" i="7"/>
  <c r="J1614" i="7"/>
  <c r="J1613" i="7"/>
  <c r="J1612" i="7"/>
  <c r="J1603" i="7"/>
  <c r="J1590" i="7"/>
  <c r="J1591" i="7"/>
  <c r="J1592" i="7"/>
  <c r="J1593" i="7"/>
  <c r="J1594" i="7"/>
  <c r="J1595" i="7"/>
  <c r="J1596" i="7"/>
  <c r="J1597" i="7"/>
  <c r="J1598" i="7"/>
  <c r="J1599" i="7"/>
  <c r="J1600" i="7"/>
  <c r="J1606" i="7"/>
  <c r="J1605" i="7"/>
  <c r="J1604" i="7"/>
  <c r="J1602" i="7"/>
  <c r="J1589" i="7"/>
  <c r="J1588" i="7"/>
  <c r="J1582" i="7"/>
  <c r="J1581" i="7"/>
  <c r="J1580" i="7"/>
  <c r="J1579" i="7"/>
  <c r="J1577" i="7"/>
  <c r="J1576" i="7"/>
  <c r="J1575" i="7"/>
  <c r="J1574" i="7"/>
  <c r="J1573" i="7"/>
  <c r="J1572" i="7"/>
  <c r="J1571" i="7"/>
  <c r="J1561" i="7"/>
  <c r="J1562" i="7"/>
  <c r="J1563" i="7"/>
  <c r="J1564" i="7"/>
  <c r="J1565" i="7"/>
  <c r="J1560" i="7"/>
  <c r="J1558" i="7"/>
  <c r="J1557" i="7"/>
  <c r="J1556" i="7"/>
  <c r="J1555" i="7"/>
  <c r="J1554" i="7"/>
  <c r="J1553" i="7"/>
  <c r="J1552" i="7"/>
  <c r="J1551" i="7"/>
  <c r="J1550" i="7"/>
  <c r="J1535" i="7"/>
  <c r="J1536" i="7"/>
  <c r="J1537" i="7"/>
  <c r="J1538" i="7"/>
  <c r="J1542" i="7"/>
  <c r="J1541" i="7"/>
  <c r="J1544" i="7"/>
  <c r="J1543" i="7"/>
  <c r="J1540" i="7"/>
  <c r="J1534" i="7"/>
  <c r="J1533" i="7"/>
  <c r="J1532" i="7"/>
  <c r="J1531" i="7"/>
  <c r="J1530" i="7"/>
  <c r="J1529" i="7"/>
  <c r="J1528" i="7"/>
  <c r="J1527" i="7"/>
  <c r="J1526" i="7"/>
  <c r="J1525" i="7"/>
  <c r="J1515" i="7"/>
  <c r="J1516" i="7"/>
  <c r="J1517" i="7"/>
  <c r="J1518" i="7"/>
  <c r="J1519" i="7"/>
  <c r="J1514" i="7"/>
  <c r="J1501" i="7"/>
  <c r="J1502" i="7"/>
  <c r="J1503" i="7"/>
  <c r="J1504" i="7"/>
  <c r="J1505" i="7"/>
  <c r="J1506" i="7"/>
  <c r="J1507" i="7"/>
  <c r="J1508" i="7"/>
  <c r="J1509" i="7"/>
  <c r="J1510" i="7"/>
  <c r="J1511" i="7"/>
  <c r="J1512" i="7"/>
  <c r="J1500" i="7"/>
  <c r="J1491" i="7"/>
  <c r="J1481" i="7"/>
  <c r="J1482" i="7"/>
  <c r="J1483" i="7"/>
  <c r="J1484" i="7"/>
  <c r="J1485" i="7"/>
  <c r="J1486" i="7"/>
  <c r="J1487" i="7"/>
  <c r="J1488" i="7"/>
  <c r="J1494" i="7"/>
  <c r="J1493" i="7"/>
  <c r="J1492" i="7"/>
  <c r="J1490" i="7"/>
  <c r="J1480" i="7"/>
  <c r="J1471" i="7"/>
  <c r="J1472" i="7"/>
  <c r="J1473" i="7"/>
  <c r="J1474" i="7"/>
  <c r="J1470" i="7"/>
  <c r="J1468" i="7"/>
  <c r="J1467" i="7"/>
  <c r="J1466" i="7"/>
  <c r="J1465" i="7"/>
  <c r="J1464" i="7"/>
  <c r="J1463" i="7"/>
  <c r="J1454" i="7"/>
  <c r="J1442" i="7"/>
  <c r="J1443" i="7"/>
  <c r="J1444" i="7"/>
  <c r="J1445" i="7"/>
  <c r="J1446" i="7"/>
  <c r="J1447" i="7"/>
  <c r="J1448" i="7"/>
  <c r="J1449" i="7"/>
  <c r="J1450" i="7"/>
  <c r="J1451" i="7"/>
  <c r="J1452" i="7"/>
  <c r="J1457" i="7"/>
  <c r="J1456" i="7"/>
  <c r="J1455" i="7"/>
  <c r="J1441" i="7"/>
  <c r="J1440" i="7"/>
  <c r="J1439" i="7"/>
  <c r="J1431" i="7"/>
  <c r="J1432" i="7"/>
  <c r="J1433" i="7"/>
  <c r="J1430" i="7"/>
  <c r="J1428" i="7"/>
  <c r="J1427" i="7"/>
  <c r="J1421" i="7"/>
  <c r="J1398" i="7"/>
  <c r="J1399" i="7"/>
  <c r="J1400" i="7"/>
  <c r="J1401" i="7"/>
  <c r="J1402" i="7"/>
  <c r="J1403" i="7"/>
  <c r="J1420" i="7"/>
  <c r="J1419" i="7"/>
  <c r="J1417" i="7"/>
  <c r="J1416" i="7"/>
  <c r="J1415" i="7"/>
  <c r="J1414" i="7"/>
  <c r="J1405" i="7"/>
  <c r="J1395" i="7"/>
  <c r="J1396" i="7"/>
  <c r="J1397" i="7"/>
  <c r="J1408" i="7"/>
  <c r="J1407" i="7"/>
  <c r="J1406" i="7"/>
  <c r="J1394" i="7"/>
  <c r="J1384" i="7"/>
  <c r="J1385" i="7"/>
  <c r="J1386" i="7"/>
  <c r="J1387" i="7"/>
  <c r="J1388" i="7"/>
  <c r="J1376" i="7"/>
  <c r="J1377" i="7"/>
  <c r="J1378" i="7"/>
  <c r="J1379" i="7"/>
  <c r="J1380" i="7"/>
  <c r="J1381" i="7"/>
  <c r="J1383" i="7"/>
  <c r="J1375" i="7"/>
  <c r="J1374" i="7"/>
  <c r="J1373" i="7"/>
  <c r="J1367" i="7"/>
  <c r="J1364" i="7"/>
  <c r="J1366" i="7"/>
  <c r="J1365" i="7"/>
  <c r="J1363" i="7"/>
  <c r="J1361" i="7"/>
  <c r="J1360" i="7"/>
  <c r="J1359" i="7"/>
  <c r="J1358" i="7"/>
  <c r="J1357" i="7"/>
  <c r="J1356" i="7"/>
  <c r="J1355" i="7"/>
  <c r="J1348" i="7"/>
  <c r="J1347" i="7"/>
  <c r="J1346" i="7"/>
  <c r="J1332" i="7"/>
  <c r="J1333" i="7"/>
  <c r="J1334" i="7"/>
  <c r="J1335" i="7"/>
  <c r="J1336" i="7"/>
  <c r="J1337" i="7"/>
  <c r="J1338" i="7"/>
  <c r="J1339" i="7"/>
  <c r="J1340" i="7"/>
  <c r="J1341" i="7"/>
  <c r="J1342" i="7"/>
  <c r="J1343" i="7"/>
  <c r="J1326" i="7"/>
  <c r="J1327" i="7"/>
  <c r="J1328" i="7"/>
  <c r="J1329" i="7"/>
  <c r="J1331" i="7"/>
  <c r="J1325" i="7"/>
  <c r="J1349" i="7"/>
  <c r="J1345" i="7"/>
  <c r="J1317" i="7"/>
  <c r="J1316" i="7"/>
  <c r="J1315" i="7"/>
  <c r="J1307" i="7"/>
  <c r="J1308" i="7"/>
  <c r="J1309" i="7"/>
  <c r="J1310" i="7"/>
  <c r="J1311" i="7"/>
  <c r="J1312" i="7"/>
  <c r="J1318" i="7"/>
  <c r="J1314" i="7"/>
  <c r="J1306" i="7"/>
  <c r="J1305" i="7"/>
  <c r="J1304" i="7"/>
  <c r="J1295" i="7"/>
  <c r="J1296" i="7"/>
  <c r="J1297" i="7"/>
  <c r="J1298" i="7"/>
  <c r="J1294" i="7"/>
  <c r="J1292" i="7"/>
  <c r="J1291" i="7"/>
  <c r="J1290" i="7"/>
  <c r="J1289" i="7"/>
  <c r="J1288" i="7"/>
  <c r="J1287" i="7"/>
  <c r="J1286" i="7"/>
  <c r="J1277" i="7"/>
  <c r="J1267" i="7"/>
  <c r="J1268" i="7"/>
  <c r="J1269" i="7"/>
  <c r="J1270" i="7"/>
  <c r="J1271" i="7"/>
  <c r="J1272" i="7"/>
  <c r="J1273" i="7"/>
  <c r="J1274" i="7"/>
  <c r="J1275" i="7"/>
  <c r="J1280" i="7"/>
  <c r="J1279" i="7"/>
  <c r="J1278" i="7"/>
  <c r="J1266" i="7"/>
  <c r="J1256" i="7"/>
  <c r="J1257" i="7"/>
  <c r="J1258" i="7"/>
  <c r="J1259" i="7"/>
  <c r="J1260" i="7"/>
  <c r="J1244" i="7"/>
  <c r="J1245" i="7"/>
  <c r="J1246" i="7"/>
  <c r="J1247" i="7"/>
  <c r="J1248" i="7"/>
  <c r="J1249" i="7"/>
  <c r="J1250" i="7"/>
  <c r="J1251" i="7"/>
  <c r="J1252" i="7"/>
  <c r="J1253" i="7"/>
  <c r="J1255" i="7"/>
  <c r="J1243" i="7"/>
  <c r="J1234" i="7"/>
  <c r="J1235" i="7"/>
  <c r="J1236" i="7"/>
  <c r="J1237" i="7"/>
  <c r="J1233" i="7"/>
  <c r="J1231" i="7"/>
  <c r="J1230" i="7"/>
  <c r="J1229" i="7"/>
  <c r="J1228" i="7"/>
  <c r="J1227" i="7"/>
  <c r="J1226" i="7"/>
  <c r="J1225" i="7"/>
  <c r="J1216" i="7"/>
  <c r="J1219" i="7"/>
  <c r="J1218" i="7"/>
  <c r="J1217" i="7"/>
  <c r="J1214" i="7"/>
  <c r="J1213" i="7"/>
  <c r="J1212" i="7"/>
  <c r="J1211" i="7"/>
  <c r="J1210" i="7"/>
  <c r="J1209" i="7"/>
  <c r="J1208" i="7"/>
  <c r="J1207" i="7"/>
  <c r="J1201" i="7"/>
  <c r="J1200" i="7"/>
  <c r="J1198" i="7"/>
  <c r="J1188" i="7"/>
  <c r="J1189" i="7"/>
  <c r="J1190" i="7"/>
  <c r="J1191" i="7"/>
  <c r="J1192" i="7"/>
  <c r="J1193" i="7"/>
  <c r="J1194" i="7"/>
  <c r="J1199" i="7"/>
  <c r="J1196" i="7"/>
  <c r="J1195" i="7"/>
  <c r="J1187" i="7"/>
  <c r="J1178" i="7"/>
  <c r="J1179" i="7"/>
  <c r="J1180" i="7"/>
  <c r="J1181" i="7"/>
  <c r="J1164" i="7"/>
  <c r="J1165" i="7"/>
  <c r="J1166" i="7"/>
  <c r="J1167" i="7"/>
  <c r="J1168" i="7"/>
  <c r="J1169" i="7"/>
  <c r="J1156" i="7"/>
  <c r="J1157" i="7"/>
  <c r="J1158" i="7"/>
  <c r="J1159" i="7"/>
  <c r="J1160" i="7"/>
  <c r="J1161" i="7"/>
  <c r="J1175" i="7"/>
  <c r="J1174" i="7"/>
  <c r="J1173" i="7"/>
  <c r="J1172" i="7"/>
  <c r="J1170" i="7"/>
  <c r="J1163" i="7"/>
  <c r="J1155" i="7"/>
  <c r="J1153" i="7"/>
  <c r="J1152" i="7"/>
  <c r="J1151" i="7"/>
  <c r="J1177" i="7"/>
  <c r="J1136" i="7"/>
  <c r="J1137" i="7"/>
  <c r="J1138" i="7"/>
  <c r="J1139" i="7"/>
  <c r="J1144" i="7"/>
  <c r="J1143" i="7"/>
  <c r="J1142" i="7"/>
  <c r="J1141" i="7"/>
  <c r="J1127" i="7"/>
  <c r="J1130" i="7"/>
  <c r="J1129" i="7"/>
  <c r="J1128" i="7"/>
  <c r="J1126" i="7"/>
  <c r="J1124" i="7"/>
  <c r="J1123" i="7"/>
  <c r="J1122" i="7"/>
  <c r="J1121" i="7"/>
  <c r="J1120" i="7"/>
  <c r="J1119" i="7"/>
  <c r="J1112" i="7"/>
  <c r="J1110" i="7"/>
  <c r="J1113" i="7"/>
  <c r="J1111" i="7"/>
  <c r="J1109" i="7"/>
  <c r="J1107" i="7"/>
  <c r="J1105" i="7"/>
  <c r="J1104" i="7"/>
  <c r="J1102" i="7"/>
  <c r="J1101" i="7"/>
  <c r="J1099" i="7"/>
  <c r="J1097" i="7"/>
  <c r="J1096" i="7"/>
  <c r="J1094" i="7"/>
  <c r="J1093" i="7"/>
  <c r="J1091" i="7"/>
  <c r="J1089" i="7"/>
  <c r="J1088" i="7"/>
  <c r="J1078" i="7"/>
  <c r="J1079" i="7"/>
  <c r="J1080" i="7"/>
  <c r="J1081" i="7"/>
  <c r="J1077" i="7"/>
  <c r="J1068" i="7"/>
  <c r="J1069" i="7"/>
  <c r="J1070" i="7"/>
  <c r="J1071" i="7"/>
  <c r="J1072" i="7"/>
  <c r="J1073" i="7"/>
  <c r="J1074" i="7"/>
  <c r="J1075" i="7"/>
  <c r="J1067" i="7"/>
  <c r="J1059" i="7"/>
  <c r="J1058" i="7"/>
  <c r="J1050" i="7"/>
  <c r="J1051" i="7"/>
  <c r="J1052" i="7"/>
  <c r="J1053" i="7"/>
  <c r="J1054" i="7"/>
  <c r="J1055" i="7"/>
  <c r="J1056" i="7"/>
  <c r="J1061" i="7"/>
  <c r="J1060" i="7"/>
  <c r="J1049" i="7"/>
  <c r="J1037" i="7"/>
  <c r="J1038" i="7"/>
  <c r="J1039" i="7"/>
  <c r="J1040" i="7"/>
  <c r="J1041" i="7"/>
  <c r="J1042" i="7"/>
  <c r="J993" i="7"/>
  <c r="J992" i="7"/>
  <c r="J991" i="7"/>
  <c r="J990" i="7"/>
  <c r="J989" i="7"/>
  <c r="J988" i="7"/>
  <c r="J986" i="7"/>
  <c r="J984" i="7"/>
  <c r="J983" i="7"/>
  <c r="J981" i="7"/>
  <c r="J977" i="7"/>
  <c r="J978" i="7"/>
  <c r="J979" i="7"/>
  <c r="J976" i="7"/>
  <c r="J973" i="7"/>
  <c r="J974" i="7"/>
  <c r="J972" i="7"/>
  <c r="J1043" i="7"/>
  <c r="J962" i="7"/>
  <c r="J965" i="7"/>
  <c r="J964" i="7"/>
  <c r="J963" i="7"/>
  <c r="J960" i="7"/>
  <c r="J959" i="7"/>
  <c r="J958" i="7"/>
  <c r="J957" i="7"/>
  <c r="J955" i="7"/>
  <c r="J954" i="7"/>
  <c r="J953" i="7"/>
  <c r="J952" i="7"/>
  <c r="J923" i="7"/>
  <c r="J928" i="7"/>
  <c r="J929" i="7"/>
  <c r="J930" i="7"/>
  <c r="J940" i="7"/>
  <c r="J939" i="7"/>
  <c r="J938" i="7"/>
  <c r="J937" i="7"/>
  <c r="J936" i="7"/>
  <c r="J934" i="7"/>
  <c r="J933" i="7"/>
  <c r="J932" i="7"/>
  <c r="J927" i="7"/>
  <c r="J925" i="7"/>
  <c r="J924" i="7"/>
  <c r="J922" i="7"/>
  <c r="J920" i="7"/>
  <c r="J919" i="7"/>
  <c r="J918" i="7"/>
  <c r="J917" i="7"/>
  <c r="J903" i="7"/>
  <c r="J902" i="7"/>
  <c r="J900" i="7"/>
  <c r="J899" i="7"/>
  <c r="J897" i="7"/>
  <c r="J896" i="7"/>
  <c r="J895" i="7"/>
  <c r="J893" i="7"/>
  <c r="J892" i="7"/>
  <c r="J891" i="7"/>
  <c r="J889" i="7"/>
  <c r="J888" i="7"/>
  <c r="J886" i="7"/>
  <c r="J885" i="7"/>
  <c r="J884" i="7"/>
  <c r="J882" i="7"/>
  <c r="J881" i="7"/>
  <c r="J880" i="7"/>
  <c r="J879" i="7"/>
  <c r="J910" i="7"/>
  <c r="J909" i="7"/>
  <c r="J908" i="7"/>
  <c r="J907" i="7"/>
  <c r="J906" i="7"/>
  <c r="J904" i="7"/>
  <c r="J869" i="7"/>
  <c r="J870" i="7"/>
  <c r="J871" i="7"/>
  <c r="J872" i="7"/>
  <c r="J868" i="7"/>
  <c r="J866" i="7"/>
  <c r="J865" i="7"/>
  <c r="J864" i="7"/>
  <c r="J863" i="7"/>
  <c r="J862" i="7"/>
  <c r="J861" i="7"/>
  <c r="J853" i="7"/>
  <c r="J854" i="7"/>
  <c r="J855" i="7"/>
  <c r="J852" i="7"/>
  <c r="J837" i="7"/>
  <c r="J838" i="7"/>
  <c r="J839" i="7"/>
  <c r="J840" i="7"/>
  <c r="J841" i="7"/>
  <c r="J842" i="7"/>
  <c r="J843" i="7"/>
  <c r="J844" i="7"/>
  <c r="J845" i="7"/>
  <c r="J846" i="7"/>
  <c r="J847" i="7"/>
  <c r="J848" i="7"/>
  <c r="J849" i="7"/>
  <c r="J850" i="7"/>
  <c r="J836" i="7"/>
  <c r="J827" i="7"/>
  <c r="J825" i="7"/>
  <c r="J824" i="7"/>
  <c r="J823" i="7"/>
  <c r="J821" i="7"/>
  <c r="J820" i="7"/>
  <c r="J828" i="7"/>
  <c r="J829" i="7"/>
  <c r="J830" i="7"/>
  <c r="J811" i="7"/>
  <c r="J812" i="7"/>
  <c r="J813" i="7"/>
  <c r="J810" i="7"/>
  <c r="J808" i="7"/>
  <c r="J807" i="7"/>
  <c r="J806" i="7"/>
  <c r="J800" i="7"/>
  <c r="J799" i="7"/>
  <c r="J798" i="7"/>
  <c r="J797" i="7"/>
  <c r="J795" i="7"/>
  <c r="J794" i="7"/>
  <c r="J785" i="7"/>
  <c r="J783" i="7"/>
  <c r="J782" i="7"/>
  <c r="J781" i="7"/>
  <c r="J780" i="7"/>
  <c r="J769" i="7"/>
  <c r="J770" i="7"/>
  <c r="J771" i="7"/>
  <c r="J772" i="7"/>
  <c r="J764" i="7"/>
  <c r="J765" i="7"/>
  <c r="J766" i="7"/>
  <c r="J777" i="7"/>
  <c r="J776" i="7"/>
  <c r="J775" i="7"/>
  <c r="J774" i="7"/>
  <c r="J768" i="7"/>
  <c r="J760" i="7"/>
  <c r="J761" i="7"/>
  <c r="J762" i="7"/>
  <c r="J759" i="7"/>
  <c r="J788" i="7"/>
  <c r="J787" i="7"/>
  <c r="J786" i="7"/>
  <c r="J778" i="7"/>
  <c r="J749" i="7"/>
  <c r="J750" i="7"/>
  <c r="J751" i="7"/>
  <c r="J752" i="7"/>
  <c r="J748" i="7"/>
  <c r="J746" i="7"/>
  <c r="J745" i="7"/>
  <c r="J744" i="7"/>
  <c r="J743" i="7"/>
  <c r="J742" i="7"/>
  <c r="J734" i="7"/>
  <c r="J735" i="7"/>
  <c r="J736" i="7"/>
  <c r="J733" i="7"/>
  <c r="J717" i="7"/>
  <c r="J718" i="7"/>
  <c r="J719" i="7"/>
  <c r="J720" i="7"/>
  <c r="J705" i="7"/>
  <c r="J706" i="7"/>
  <c r="J707" i="7"/>
  <c r="J708" i="7"/>
  <c r="J709" i="7"/>
  <c r="J710" i="7"/>
  <c r="J711" i="7"/>
  <c r="J712" i="7"/>
  <c r="J713" i="7"/>
  <c r="J714" i="7"/>
  <c r="J731" i="7"/>
  <c r="J730" i="7"/>
  <c r="J729" i="7"/>
  <c r="J728" i="7"/>
  <c r="J727" i="7"/>
  <c r="J726" i="7"/>
  <c r="J716" i="7"/>
  <c r="J704" i="7"/>
  <c r="J696" i="7"/>
  <c r="J697" i="7"/>
  <c r="J698" i="7"/>
  <c r="J695" i="7"/>
  <c r="J693" i="7"/>
  <c r="J692" i="7"/>
  <c r="J691" i="7"/>
  <c r="J690" i="7"/>
  <c r="J689" i="7"/>
  <c r="J688" i="7"/>
  <c r="J687" i="7"/>
  <c r="J686" i="7"/>
  <c r="J685" i="7"/>
  <c r="J684" i="7"/>
  <c r="J676" i="7"/>
  <c r="J677" i="7"/>
  <c r="J678" i="7"/>
  <c r="J675" i="7"/>
  <c r="J666" i="7"/>
  <c r="J667" i="7"/>
  <c r="J668" i="7"/>
  <c r="J669" i="7"/>
  <c r="J670" i="7"/>
  <c r="J671" i="7"/>
  <c r="J672" i="7"/>
  <c r="J673" i="7"/>
  <c r="J665" i="7"/>
  <c r="J664" i="7"/>
  <c r="J656" i="7"/>
  <c r="J655" i="7"/>
  <c r="J648" i="7"/>
  <c r="J649" i="7"/>
  <c r="J650" i="7"/>
  <c r="J651" i="7"/>
  <c r="J652" i="7"/>
  <c r="J647" i="7"/>
  <c r="J658" i="7"/>
  <c r="J657" i="7"/>
  <c r="J654" i="7"/>
  <c r="J645" i="7"/>
  <c r="J644" i="7"/>
  <c r="J642" i="7"/>
  <c r="J641" i="7"/>
  <c r="J639" i="7"/>
  <c r="J638" i="7"/>
  <c r="J637" i="7"/>
  <c r="J628" i="7"/>
  <c r="J629" i="7"/>
  <c r="J630" i="7"/>
  <c r="J627" i="7"/>
  <c r="J547" i="7"/>
  <c r="J548" i="7"/>
  <c r="J549" i="7"/>
  <c r="J550" i="7"/>
  <c r="J551" i="7"/>
  <c r="J552" i="7"/>
  <c r="J553" i="7"/>
  <c r="J554" i="7"/>
  <c r="J555" i="7"/>
  <c r="J556" i="7"/>
  <c r="J557" i="7"/>
  <c r="J558" i="7"/>
  <c r="J559" i="7"/>
  <c r="J560" i="7"/>
  <c r="J561" i="7"/>
  <c r="J562" i="7"/>
  <c r="J563" i="7"/>
  <c r="J564" i="7"/>
  <c r="J565" i="7"/>
  <c r="J566" i="7"/>
  <c r="J567" i="7"/>
  <c r="J568" i="7"/>
  <c r="J569" i="7"/>
  <c r="J570" i="7"/>
  <c r="J571" i="7"/>
  <c r="J572" i="7"/>
  <c r="J573" i="7"/>
  <c r="J574" i="7"/>
  <c r="J575" i="7"/>
  <c r="J576" i="7"/>
  <c r="J577" i="7"/>
  <c r="J578" i="7"/>
  <c r="J579" i="7"/>
  <c r="J580" i="7"/>
  <c r="J581" i="7"/>
  <c r="J582" i="7"/>
  <c r="J583" i="7"/>
  <c r="J584" i="7"/>
  <c r="J585" i="7"/>
  <c r="J586" i="7"/>
  <c r="J587" i="7"/>
  <c r="J588" i="7"/>
  <c r="J589" i="7"/>
  <c r="J590" i="7"/>
  <c r="J591" i="7"/>
  <c r="J592" i="7"/>
  <c r="J593" i="7"/>
  <c r="J594" i="7"/>
  <c r="J595" i="7"/>
  <c r="J596" i="7"/>
  <c r="J597" i="7"/>
  <c r="J598" i="7"/>
  <c r="J599" i="7"/>
  <c r="J600" i="7"/>
  <c r="J601" i="7"/>
  <c r="J602" i="7"/>
  <c r="J603" i="7"/>
  <c r="J604" i="7"/>
  <c r="J605" i="7"/>
  <c r="J606" i="7"/>
  <c r="J607" i="7"/>
  <c r="J608" i="7"/>
  <c r="J609" i="7"/>
  <c r="J610" i="7"/>
  <c r="J611" i="7"/>
  <c r="J612" i="7"/>
  <c r="J613" i="7"/>
  <c r="J614" i="7"/>
  <c r="J615" i="7"/>
  <c r="J616" i="7"/>
  <c r="J617" i="7"/>
  <c r="J618" i="7"/>
  <c r="J619" i="7"/>
  <c r="J620" i="7"/>
  <c r="J621" i="7"/>
  <c r="J622" i="7"/>
  <c r="J623" i="7"/>
  <c r="J624" i="7"/>
  <c r="J625" i="7"/>
  <c r="J546" i="7"/>
  <c r="J538" i="7"/>
  <c r="J539" i="7"/>
  <c r="J540" i="7"/>
  <c r="J537" i="7"/>
  <c r="J535" i="7"/>
  <c r="J534" i="7"/>
  <c r="J533" i="7"/>
  <c r="J526" i="7"/>
  <c r="J515" i="7"/>
  <c r="J516" i="7"/>
  <c r="J517" i="7"/>
  <c r="J518" i="7"/>
  <c r="J519" i="7"/>
  <c r="J520" i="7"/>
  <c r="J527" i="7"/>
  <c r="J525" i="7"/>
  <c r="J523" i="7"/>
  <c r="J522" i="7"/>
  <c r="J521" i="7"/>
  <c r="J503" i="7"/>
  <c r="J504" i="7"/>
  <c r="J505" i="7"/>
  <c r="J506" i="7"/>
  <c r="J507" i="7"/>
  <c r="J508" i="7"/>
  <c r="J509" i="7"/>
  <c r="J501" i="7"/>
  <c r="J500" i="7"/>
  <c r="J499" i="7"/>
  <c r="J498" i="7"/>
  <c r="J497" i="7"/>
  <c r="J496" i="7"/>
  <c r="J487" i="7"/>
  <c r="J474" i="7"/>
  <c r="J475" i="7"/>
  <c r="J476" i="7"/>
  <c r="J477" i="7"/>
  <c r="J478" i="7"/>
  <c r="J479" i="7"/>
  <c r="J480" i="7"/>
  <c r="J481" i="7"/>
  <c r="J482" i="7"/>
  <c r="J483" i="7"/>
  <c r="J484" i="7"/>
  <c r="J485" i="7"/>
  <c r="J490" i="7"/>
  <c r="J489" i="7"/>
  <c r="J488" i="7"/>
  <c r="J473" i="7"/>
  <c r="J464" i="7"/>
  <c r="J465" i="7"/>
  <c r="J466" i="7"/>
  <c r="J467" i="7"/>
  <c r="J457" i="7"/>
  <c r="J458" i="7"/>
  <c r="J459" i="7"/>
  <c r="J460" i="7"/>
  <c r="J461" i="7"/>
  <c r="J463" i="7"/>
  <c r="J456" i="7"/>
  <c r="J450" i="7"/>
  <c r="J449" i="7"/>
  <c r="J448" i="7"/>
  <c r="J447" i="7"/>
  <c r="J445" i="7"/>
  <c r="J444" i="7"/>
  <c r="J443" i="7"/>
  <c r="J435" i="7"/>
  <c r="J436" i="7"/>
  <c r="J437" i="7"/>
  <c r="J434" i="7"/>
  <c r="J431" i="7"/>
  <c r="J432" i="7"/>
  <c r="J407" i="7"/>
  <c r="J410" i="7"/>
  <c r="J409" i="7"/>
  <c r="J408" i="7"/>
  <c r="J405" i="7"/>
  <c r="J404" i="7"/>
  <c r="J403" i="7"/>
  <c r="J395" i="7"/>
  <c r="J394" i="7"/>
  <c r="J397" i="7"/>
  <c r="J396" i="7"/>
  <c r="J392" i="7"/>
  <c r="J391" i="7"/>
  <c r="J390" i="7"/>
  <c r="J389" i="7"/>
  <c r="J388" i="7"/>
  <c r="J387" i="7"/>
  <c r="J386" i="7"/>
  <c r="J385" i="7"/>
  <c r="J384" i="7"/>
  <c r="J383" i="7"/>
  <c r="J374" i="7"/>
  <c r="J375" i="7"/>
  <c r="J376" i="7"/>
  <c r="J377" i="7"/>
  <c r="J360" i="7"/>
  <c r="J361" i="7"/>
  <c r="J362" i="7"/>
  <c r="J363" i="7"/>
  <c r="J364" i="7"/>
  <c r="J365" i="7"/>
  <c r="J366" i="7"/>
  <c r="J367" i="7"/>
  <c r="J368" i="7"/>
  <c r="J369" i="7"/>
  <c r="J373" i="7"/>
  <c r="J371" i="7"/>
  <c r="J370" i="7"/>
  <c r="J359" i="7"/>
  <c r="J351" i="7"/>
  <c r="J353" i="7"/>
  <c r="J352" i="7"/>
  <c r="J349" i="7"/>
  <c r="J348" i="7"/>
  <c r="J347" i="7"/>
  <c r="J346" i="7"/>
  <c r="J345" i="7"/>
  <c r="J344" i="7"/>
  <c r="J338" i="7"/>
  <c r="J337" i="7"/>
  <c r="J336" i="7"/>
  <c r="J335" i="7"/>
  <c r="J333" i="7"/>
  <c r="J332" i="7"/>
  <c r="J331" i="7"/>
  <c r="J330" i="7"/>
  <c r="J329" i="7"/>
  <c r="J328" i="7"/>
  <c r="J327" i="7"/>
  <c r="J326" i="7"/>
  <c r="J325" i="7"/>
  <c r="J316" i="7"/>
  <c r="J317" i="7"/>
  <c r="J318" i="7"/>
  <c r="J319" i="7"/>
  <c r="J306" i="7"/>
  <c r="J307" i="7"/>
  <c r="J308" i="7"/>
  <c r="J309" i="7"/>
  <c r="J310" i="7"/>
  <c r="J311" i="7"/>
  <c r="J312" i="7"/>
  <c r="J313" i="7"/>
  <c r="J315" i="7"/>
  <c r="J305" i="7"/>
  <c r="J297" i="7"/>
  <c r="J298" i="7"/>
  <c r="J299" i="7"/>
  <c r="J296" i="7"/>
  <c r="J294" i="7"/>
  <c r="J293" i="7"/>
  <c r="J292" i="7"/>
  <c r="J291" i="7"/>
  <c r="J290" i="7"/>
  <c r="J283" i="7"/>
  <c r="J275" i="7"/>
  <c r="J276" i="7"/>
  <c r="J277" i="7"/>
  <c r="J278" i="7"/>
  <c r="J279" i="7"/>
  <c r="J284" i="7"/>
  <c r="J282" i="7"/>
  <c r="J281" i="7"/>
  <c r="J274" i="7"/>
  <c r="J265" i="7"/>
  <c r="J261" i="7"/>
  <c r="J260" i="7"/>
  <c r="J258" i="7"/>
  <c r="J257" i="7"/>
  <c r="J256" i="7"/>
  <c r="J268" i="7"/>
  <c r="J267" i="7"/>
  <c r="J266" i="7"/>
  <c r="J263" i="7"/>
  <c r="J262" i="7"/>
  <c r="J247" i="7"/>
  <c r="J248" i="7"/>
  <c r="J249" i="7"/>
  <c r="J246" i="7"/>
  <c r="J244" i="7"/>
  <c r="J243" i="7"/>
  <c r="J242" i="7"/>
  <c r="J236" i="7"/>
  <c r="J235" i="7"/>
  <c r="J225" i="7"/>
  <c r="J226" i="7"/>
  <c r="J227" i="7"/>
  <c r="J228" i="7"/>
  <c r="J229" i="7"/>
  <c r="J230" i="7"/>
  <c r="J231" i="7"/>
  <c r="J232" i="7"/>
  <c r="J234" i="7"/>
  <c r="J217" i="7"/>
  <c r="J219" i="7"/>
  <c r="J218" i="7"/>
  <c r="J215" i="7"/>
  <c r="J214" i="7"/>
  <c r="J206" i="7"/>
  <c r="J207" i="7"/>
  <c r="J208" i="7"/>
  <c r="J205" i="7"/>
  <c r="J192" i="7"/>
  <c r="J193" i="7"/>
  <c r="J194" i="7"/>
  <c r="J195" i="7"/>
  <c r="J196" i="7"/>
  <c r="J197" i="7"/>
  <c r="J198" i="7"/>
  <c r="J199" i="7"/>
  <c r="J200" i="7"/>
  <c r="J201" i="7"/>
  <c r="J202" i="7"/>
  <c r="J203" i="7"/>
  <c r="J191" i="7"/>
  <c r="J172" i="7"/>
  <c r="J173" i="7"/>
  <c r="J174" i="7"/>
  <c r="J175" i="7"/>
  <c r="J176" i="7"/>
  <c r="J177" i="7"/>
  <c r="J178" i="7"/>
  <c r="J179" i="7"/>
  <c r="J180" i="7"/>
  <c r="J181" i="7"/>
  <c r="J183" i="7"/>
  <c r="J184" i="7"/>
  <c r="J185" i="7"/>
  <c r="J165" i="7"/>
  <c r="J163" i="7"/>
  <c r="J149" i="7"/>
  <c r="J150" i="7"/>
  <c r="J151" i="7"/>
  <c r="J152" i="7"/>
  <c r="J153" i="7"/>
  <c r="J154" i="7"/>
  <c r="J155" i="7"/>
  <c r="J156" i="7"/>
  <c r="J157" i="7"/>
  <c r="J158" i="7"/>
  <c r="J159" i="7"/>
  <c r="J160" i="7"/>
  <c r="J126" i="7"/>
  <c r="J127" i="7"/>
  <c r="J128" i="7"/>
  <c r="J129" i="7"/>
  <c r="J130" i="7"/>
  <c r="J131" i="7"/>
  <c r="J132" i="7"/>
  <c r="J133" i="7"/>
  <c r="J134" i="7"/>
  <c r="J135" i="7"/>
  <c r="J119" i="7"/>
  <c r="J120" i="7"/>
  <c r="J118" i="7"/>
  <c r="J111" i="7"/>
  <c r="J112" i="7"/>
  <c r="J113" i="7"/>
  <c r="J114" i="7"/>
  <c r="J115" i="7"/>
  <c r="J116" i="7"/>
  <c r="J101" i="7"/>
  <c r="J102" i="7"/>
  <c r="J103" i="7"/>
  <c r="J100" i="7"/>
  <c r="J92" i="7"/>
  <c r="J93" i="7"/>
  <c r="J94" i="7"/>
  <c r="J95" i="7"/>
  <c r="J96" i="7"/>
  <c r="J97" i="7"/>
  <c r="J98" i="7"/>
  <c r="J49" i="7"/>
  <c r="J50" i="7"/>
  <c r="J51" i="7"/>
  <c r="J52" i="7"/>
  <c r="J48" i="7"/>
  <c r="J40" i="7"/>
  <c r="J41" i="7"/>
  <c r="J42" i="7"/>
  <c r="J43" i="7"/>
  <c r="J46" i="7"/>
  <c r="J45" i="7"/>
  <c r="J44" i="7"/>
  <c r="J80" i="7"/>
  <c r="J81" i="7"/>
  <c r="J82" i="7"/>
  <c r="J83" i="7"/>
  <c r="J84" i="7"/>
  <c r="J85" i="7"/>
  <c r="J60" i="7"/>
  <c r="J61" i="7"/>
  <c r="J62" i="7"/>
  <c r="J59" i="7"/>
  <c r="J64" i="7"/>
  <c r="J65" i="7"/>
  <c r="J66" i="7"/>
  <c r="J67" i="7"/>
  <c r="J68" i="7"/>
  <c r="J70" i="7"/>
  <c r="J71" i="7"/>
  <c r="J79" i="7"/>
  <c r="J72" i="7"/>
  <c r="J73" i="7"/>
  <c r="J74" i="7"/>
  <c r="J76" i="7"/>
  <c r="J77" i="7"/>
  <c r="J32" i="7"/>
  <c r="J33" i="7"/>
  <c r="J34" i="7"/>
  <c r="J19" i="7"/>
  <c r="J20" i="7"/>
  <c r="J21" i="7"/>
  <c r="J22" i="7"/>
  <c r="J23" i="7"/>
  <c r="J24" i="7"/>
  <c r="J25" i="7"/>
  <c r="J26" i="7"/>
  <c r="J27" i="7"/>
  <c r="J28" i="7"/>
  <c r="J29" i="7"/>
  <c r="J164" i="7"/>
  <c r="J166" i="7"/>
  <c r="J162" i="7"/>
  <c r="J142" i="7"/>
  <c r="J143" i="7"/>
  <c r="J141" i="7"/>
  <c r="J139" i="7"/>
  <c r="J138" i="7"/>
  <c r="J137" i="7"/>
  <c r="J136" i="7"/>
  <c r="J110" i="7"/>
  <c r="J109" i="7"/>
  <c r="J91" i="7"/>
  <c r="J31" i="7"/>
  <c r="J11" i="7"/>
  <c r="J12" i="7"/>
  <c r="J13" i="7"/>
  <c r="J9" i="7"/>
  <c r="J8" i="7"/>
  <c r="A24" i="2"/>
  <c r="B24" i="2"/>
  <c r="J2173" i="7" l="1"/>
  <c r="J2116" i="7"/>
  <c r="J2115" i="7" s="1"/>
  <c r="J2163" i="7"/>
  <c r="J2162" i="7" s="1"/>
  <c r="J2102" i="7"/>
  <c r="J2101" i="7" s="1"/>
  <c r="J2132" i="7"/>
  <c r="J2108" i="7"/>
  <c r="J2088" i="7"/>
  <c r="J2087" i="7" s="1"/>
  <c r="J2094" i="7"/>
  <c r="J2065" i="7"/>
  <c r="J2064" i="7" s="1"/>
  <c r="J2079" i="7"/>
  <c r="J2042" i="7"/>
  <c r="J2041" i="7" s="1"/>
  <c r="J2057" i="7"/>
  <c r="J1992" i="7"/>
  <c r="J1991" i="7" s="1"/>
  <c r="J2033" i="7"/>
  <c r="J2021" i="7"/>
  <c r="J2020" i="7" s="1"/>
  <c r="J2013" i="7"/>
  <c r="J1980" i="7"/>
  <c r="J1979" i="7" s="1"/>
  <c r="J1985" i="7"/>
  <c r="J1973" i="7"/>
  <c r="J1959" i="7"/>
  <c r="J1958" i="7" s="1"/>
  <c r="J1934" i="7"/>
  <c r="J1942" i="7"/>
  <c r="J1941" i="7" s="1"/>
  <c r="J1923" i="7"/>
  <c r="J1922" i="7" s="1"/>
  <c r="J1951" i="7"/>
  <c r="J1906" i="7"/>
  <c r="J1905" i="7" s="1"/>
  <c r="J1916" i="7"/>
  <c r="J1899" i="7"/>
  <c r="J1884" i="7"/>
  <c r="J1891" i="7"/>
  <c r="J1890" i="7" s="1"/>
  <c r="J1872" i="7"/>
  <c r="J1871" i="7" s="1"/>
  <c r="J1865" i="7"/>
  <c r="J1857" i="7"/>
  <c r="J1856" i="7" s="1"/>
  <c r="J1839" i="7"/>
  <c r="J1838" i="7" s="1"/>
  <c r="J1850" i="7"/>
  <c r="J1831" i="7"/>
  <c r="J1818" i="7"/>
  <c r="J1817" i="7" s="1"/>
  <c r="J1807" i="7"/>
  <c r="J1806" i="7" s="1"/>
  <c r="J1812" i="7"/>
  <c r="J1780" i="7"/>
  <c r="J1779" i="7" s="1"/>
  <c r="J1798" i="7"/>
  <c r="J1773" i="7"/>
  <c r="J1760" i="7"/>
  <c r="J1759" i="7" s="1"/>
  <c r="J1754" i="7"/>
  <c r="J1742" i="7"/>
  <c r="J1741" i="7" s="1"/>
  <c r="J1735" i="7"/>
  <c r="J1721" i="7"/>
  <c r="J1720" i="7" s="1"/>
  <c r="J1712" i="7"/>
  <c r="J1702" i="7"/>
  <c r="J1701" i="7" s="1"/>
  <c r="J1688" i="7"/>
  <c r="J1687" i="7" s="1"/>
  <c r="J1695" i="7"/>
  <c r="J1673" i="7"/>
  <c r="J1672" i="7" s="1"/>
  <c r="J1681" i="7"/>
  <c r="J1665" i="7"/>
  <c r="J1649" i="7"/>
  <c r="J1656" i="7"/>
  <c r="J1655" i="7" s="1"/>
  <c r="J1635" i="7"/>
  <c r="J1634" i="7" s="1"/>
  <c r="J1628" i="7"/>
  <c r="J1609" i="7"/>
  <c r="J1608" i="7" s="1"/>
  <c r="J1585" i="7"/>
  <c r="J1584" i="7" s="1"/>
  <c r="J1568" i="7"/>
  <c r="J1567" i="7" s="1"/>
  <c r="J1578" i="7"/>
  <c r="J1601" i="7"/>
  <c r="J1547" i="7"/>
  <c r="J1546" i="7" s="1"/>
  <c r="J1559" i="7"/>
  <c r="J1522" i="7"/>
  <c r="J1521" i="7" s="1"/>
  <c r="J1539" i="7"/>
  <c r="J1497" i="7"/>
  <c r="J1496" i="7" s="1"/>
  <c r="J1513" i="7"/>
  <c r="J1477" i="7"/>
  <c r="J1476" i="7" s="1"/>
  <c r="J1489" i="7"/>
  <c r="J1469" i="7"/>
  <c r="J1436" i="7"/>
  <c r="J1435" i="7" s="1"/>
  <c r="J1460" i="7"/>
  <c r="J1459" i="7" s="1"/>
  <c r="J1453" i="7"/>
  <c r="J1429" i="7"/>
  <c r="J1424" i="7"/>
  <c r="J1423" i="7" s="1"/>
  <c r="J1411" i="7"/>
  <c r="J1410" i="7" s="1"/>
  <c r="J1418" i="7"/>
  <c r="J1391" i="7"/>
  <c r="J1390" i="7" s="1"/>
  <c r="J1404" i="7"/>
  <c r="J1370" i="7"/>
  <c r="J1369" i="7" s="1"/>
  <c r="J1382" i="7"/>
  <c r="J1344" i="7"/>
  <c r="J1321" i="7"/>
  <c r="J1352" i="7"/>
  <c r="J1351" i="7" s="1"/>
  <c r="J1362" i="7"/>
  <c r="J1301" i="7"/>
  <c r="J1313" i="7"/>
  <c r="J1293" i="7"/>
  <c r="J1283" i="7"/>
  <c r="J1282" i="7" s="1"/>
  <c r="J1263" i="7"/>
  <c r="J1262" i="7" s="1"/>
  <c r="J1276" i="7"/>
  <c r="J1240" i="7"/>
  <c r="J1239" i="7" s="1"/>
  <c r="J1254" i="7"/>
  <c r="J1232" i="7"/>
  <c r="J1204" i="7"/>
  <c r="J1203" i="7" s="1"/>
  <c r="J1222" i="7"/>
  <c r="J1221" i="7" s="1"/>
  <c r="J1215" i="7"/>
  <c r="J1184" i="7"/>
  <c r="J1183" i="7" s="1"/>
  <c r="J1147" i="7"/>
  <c r="J1146" i="7" s="1"/>
  <c r="J1197" i="7"/>
  <c r="J1176" i="7"/>
  <c r="J1116" i="7"/>
  <c r="J1115" i="7" s="1"/>
  <c r="J1133" i="7"/>
  <c r="J1132" i="7" s="1"/>
  <c r="J1140" i="7"/>
  <c r="J1125" i="7"/>
  <c r="J1108" i="7"/>
  <c r="J1084" i="7"/>
  <c r="J1083" i="7" s="1"/>
  <c r="J1076" i="7"/>
  <c r="J1046" i="7"/>
  <c r="J1045" i="7" s="1"/>
  <c r="J1064" i="7"/>
  <c r="J1063" i="7" s="1"/>
  <c r="J1057" i="7"/>
  <c r="J996" i="7"/>
  <c r="J995" i="7" s="1"/>
  <c r="J1036" i="7"/>
  <c r="J987" i="7"/>
  <c r="J968" i="7"/>
  <c r="J967" i="7" s="1"/>
  <c r="J943" i="7"/>
  <c r="J942" i="7" s="1"/>
  <c r="J913" i="7"/>
  <c r="J912" i="7" s="1"/>
  <c r="J961" i="7"/>
  <c r="J935" i="7"/>
  <c r="J875" i="7"/>
  <c r="J874" i="7" s="1"/>
  <c r="J905" i="7"/>
  <c r="J867" i="7"/>
  <c r="J858" i="7"/>
  <c r="J857" i="7" s="1"/>
  <c r="J851" i="7"/>
  <c r="J833" i="7"/>
  <c r="J832" i="7" s="1"/>
  <c r="J816" i="7"/>
  <c r="J815" i="7" s="1"/>
  <c r="J826" i="7"/>
  <c r="J809" i="7"/>
  <c r="J803" i="7"/>
  <c r="J802" i="7" s="1"/>
  <c r="J791" i="7"/>
  <c r="J790" i="7" s="1"/>
  <c r="J796" i="7"/>
  <c r="J755" i="7"/>
  <c r="J754" i="7" s="1"/>
  <c r="J784" i="7"/>
  <c r="J747" i="7"/>
  <c r="J739" i="7"/>
  <c r="J738" i="7" s="1"/>
  <c r="J723" i="7"/>
  <c r="J722" i="7" s="1"/>
  <c r="J732" i="7"/>
  <c r="J701" i="7"/>
  <c r="J700" i="7" s="1"/>
  <c r="J715" i="7"/>
  <c r="J694" i="7"/>
  <c r="J674" i="7"/>
  <c r="J681" i="7"/>
  <c r="J680" i="7" s="1"/>
  <c r="J653" i="7"/>
  <c r="J661" i="7"/>
  <c r="J660" i="7" s="1"/>
  <c r="J633" i="7"/>
  <c r="J632" i="7" s="1"/>
  <c r="J543" i="7"/>
  <c r="J542" i="7" s="1"/>
  <c r="J626" i="7"/>
  <c r="J536" i="7"/>
  <c r="J512" i="7"/>
  <c r="J511" i="7" s="1"/>
  <c r="J530" i="7"/>
  <c r="J529" i="7" s="1"/>
  <c r="J502" i="7"/>
  <c r="J524" i="7"/>
  <c r="J493" i="7"/>
  <c r="J492" i="7" s="1"/>
  <c r="J486" i="7"/>
  <c r="J470" i="7"/>
  <c r="J469" i="7" s="1"/>
  <c r="J462" i="7"/>
  <c r="J453" i="7"/>
  <c r="J452" i="7" s="1"/>
  <c r="J440" i="7"/>
  <c r="J439" i="7" s="1"/>
  <c r="J446" i="7"/>
  <c r="J406" i="7"/>
  <c r="J427" i="7"/>
  <c r="J426" i="7" s="1"/>
  <c r="J433" i="7"/>
  <c r="J400" i="7"/>
  <c r="J399" i="7" s="1"/>
  <c r="J393" i="7"/>
  <c r="J380" i="7"/>
  <c r="J379" i="7" s="1"/>
  <c r="J372" i="7"/>
  <c r="J356" i="7"/>
  <c r="J355" i="7" s="1"/>
  <c r="J350" i="7"/>
  <c r="J341" i="7"/>
  <c r="J340" i="7" s="1"/>
  <c r="J334" i="7"/>
  <c r="J322" i="7"/>
  <c r="J321" i="7" s="1"/>
  <c r="J314" i="7"/>
  <c r="J302" i="7"/>
  <c r="J301" i="7" s="1"/>
  <c r="J295" i="7"/>
  <c r="J287" i="7"/>
  <c r="J286" i="7" s="1"/>
  <c r="J280" i="7"/>
  <c r="J264" i="7"/>
  <c r="J271" i="7"/>
  <c r="J270" i="7" s="1"/>
  <c r="J252" i="7"/>
  <c r="J251" i="7" s="1"/>
  <c r="J245" i="7"/>
  <c r="J222" i="7"/>
  <c r="J221" i="7" s="1"/>
  <c r="J239" i="7"/>
  <c r="J238" i="7" s="1"/>
  <c r="J233" i="7"/>
  <c r="J216" i="7"/>
  <c r="J211" i="7"/>
  <c r="J210" i="7" s="1"/>
  <c r="J169" i="7"/>
  <c r="J168" i="7" s="1"/>
  <c r="J204" i="7"/>
  <c r="J188" i="7"/>
  <c r="J187" i="7" s="1"/>
  <c r="J182" i="7"/>
  <c r="J146" i="7"/>
  <c r="J145" i="7" s="1"/>
  <c r="J123" i="7"/>
  <c r="J122" i="7" s="1"/>
  <c r="J37" i="7"/>
  <c r="J47" i="7"/>
  <c r="J55" i="7"/>
  <c r="J16" i="7"/>
  <c r="J15" i="7" s="1"/>
  <c r="J161" i="7"/>
  <c r="J140" i="7"/>
  <c r="J106" i="7"/>
  <c r="J105" i="7" s="1"/>
  <c r="J117" i="7"/>
  <c r="J99" i="7"/>
  <c r="J88" i="7"/>
  <c r="J87" i="7" s="1"/>
  <c r="J78" i="7"/>
  <c r="J10" i="7"/>
  <c r="J30" i="7"/>
  <c r="J5" i="7"/>
  <c r="J4" i="7" s="1"/>
  <c r="J1300" i="7" l="1"/>
  <c r="J1299" i="7" s="1"/>
  <c r="J1320" i="7"/>
  <c r="J1319" i="7" s="1"/>
  <c r="J36" i="7"/>
  <c r="J35" i="7" s="1"/>
  <c r="J54" i="7"/>
  <c r="J2161" i="7"/>
  <c r="C128" i="2" s="1"/>
  <c r="J2114" i="7"/>
  <c r="C126" i="2" s="1"/>
  <c r="J2100" i="7"/>
  <c r="C125" i="2" s="1"/>
  <c r="J2086" i="7"/>
  <c r="C124" i="2" s="1"/>
  <c r="J2063" i="7"/>
  <c r="C123" i="2" s="1"/>
  <c r="J2040" i="7"/>
  <c r="C122" i="2" s="1"/>
  <c r="J2019" i="7"/>
  <c r="C121" i="2" s="1"/>
  <c r="J1990" i="7"/>
  <c r="C120" i="2" s="1"/>
  <c r="J1978" i="7"/>
  <c r="C119" i="2" s="1"/>
  <c r="J1921" i="7"/>
  <c r="C116" i="2" s="1"/>
  <c r="J1904" i="7"/>
  <c r="C115" i="2" s="1"/>
  <c r="J1957" i="7"/>
  <c r="C118" i="2" s="1"/>
  <c r="J1940" i="7"/>
  <c r="C117" i="2" s="1"/>
  <c r="J1889" i="7"/>
  <c r="C114" i="2" s="1"/>
  <c r="J1870" i="7"/>
  <c r="C113" i="2" s="1"/>
  <c r="J1758" i="7"/>
  <c r="C107" i="2" s="1"/>
  <c r="J1855" i="7"/>
  <c r="C112" i="2" s="1"/>
  <c r="J1805" i="7"/>
  <c r="C109" i="2" s="1"/>
  <c r="J1837" i="7"/>
  <c r="C111" i="2" s="1"/>
  <c r="J1816" i="7"/>
  <c r="C110" i="2" s="1"/>
  <c r="J1778" i="7"/>
  <c r="C108" i="2" s="1"/>
  <c r="J1740" i="7"/>
  <c r="C106" i="2" s="1"/>
  <c r="J1719" i="7"/>
  <c r="C105" i="2" s="1"/>
  <c r="J1700" i="7"/>
  <c r="C104" i="2" s="1"/>
  <c r="J1686" i="7"/>
  <c r="C103" i="2" s="1"/>
  <c r="J1633" i="7"/>
  <c r="C100" i="2" s="1"/>
  <c r="J1654" i="7"/>
  <c r="C101" i="2" s="1"/>
  <c r="J1671" i="7"/>
  <c r="C102" i="2" s="1"/>
  <c r="J1607" i="7"/>
  <c r="C99" i="2" s="1"/>
  <c r="J1566" i="7"/>
  <c r="C97" i="2" s="1"/>
  <c r="J1583" i="7"/>
  <c r="C98" i="2" s="1"/>
  <c r="J1545" i="7"/>
  <c r="C96" i="2" s="1"/>
  <c r="J1458" i="7"/>
  <c r="C92" i="2" s="1"/>
  <c r="J1520" i="7"/>
  <c r="C95" i="2" s="1"/>
  <c r="J1495" i="7"/>
  <c r="C94" i="2" s="1"/>
  <c r="J1475" i="7"/>
  <c r="C93" i="2" s="1"/>
  <c r="J1434" i="7"/>
  <c r="C91" i="2" s="1"/>
  <c r="J1422" i="7"/>
  <c r="C90" i="2" s="1"/>
  <c r="J1409" i="7"/>
  <c r="C89" i="2" s="1"/>
  <c r="J1389" i="7"/>
  <c r="C88" i="2" s="1"/>
  <c r="J1368" i="7"/>
  <c r="C87" i="2" s="1"/>
  <c r="J1350" i="7"/>
  <c r="C86" i="2" s="1"/>
  <c r="J1281" i="7"/>
  <c r="C83" i="2" s="1"/>
  <c r="J1261" i="7"/>
  <c r="C82" i="2" s="1"/>
  <c r="J1238" i="7"/>
  <c r="C81" i="2" s="1"/>
  <c r="J1202" i="7"/>
  <c r="C79" i="2" s="1"/>
  <c r="J1220" i="7"/>
  <c r="C80" i="2" s="1"/>
  <c r="J1182" i="7"/>
  <c r="C78" i="2" s="1"/>
  <c r="J1145" i="7"/>
  <c r="C77" i="2" s="1"/>
  <c r="J1114" i="7"/>
  <c r="C75" i="2" s="1"/>
  <c r="J1131" i="7"/>
  <c r="C76" i="2" s="1"/>
  <c r="J1082" i="7"/>
  <c r="C74" i="2" s="1"/>
  <c r="J1062" i="7"/>
  <c r="C73" i="2" s="1"/>
  <c r="J1044" i="7"/>
  <c r="C72" i="2" s="1"/>
  <c r="J994" i="7"/>
  <c r="C71" i="2" s="1"/>
  <c r="J966" i="7"/>
  <c r="C70" i="2" s="1"/>
  <c r="J941" i="7"/>
  <c r="C69" i="2" s="1"/>
  <c r="J911" i="7"/>
  <c r="C68" i="2" s="1"/>
  <c r="J856" i="7"/>
  <c r="C66" i="2" s="1"/>
  <c r="J873" i="7"/>
  <c r="C67" i="2" s="1"/>
  <c r="J814" i="7"/>
  <c r="C64" i="2" s="1"/>
  <c r="J831" i="7"/>
  <c r="C65" i="2" s="1"/>
  <c r="J789" i="7"/>
  <c r="C62" i="2" s="1"/>
  <c r="J801" i="7"/>
  <c r="C63" i="2" s="1"/>
  <c r="J753" i="7"/>
  <c r="C61" i="2" s="1"/>
  <c r="J721" i="7"/>
  <c r="C59" i="2" s="1"/>
  <c r="J737" i="7"/>
  <c r="C60" i="2" s="1"/>
  <c r="J699" i="7"/>
  <c r="C58" i="2" s="1"/>
  <c r="J659" i="7"/>
  <c r="C56" i="2" s="1"/>
  <c r="J679" i="7"/>
  <c r="C57" i="2" s="1"/>
  <c r="J631" i="7"/>
  <c r="C55" i="2" s="1"/>
  <c r="J541" i="7"/>
  <c r="C54" i="2" s="1"/>
  <c r="J528" i="7"/>
  <c r="C53" i="2" s="1"/>
  <c r="J510" i="7"/>
  <c r="C52" i="2" s="1"/>
  <c r="J491" i="7"/>
  <c r="C51" i="2" s="1"/>
  <c r="J451" i="7"/>
  <c r="C49" i="2" s="1"/>
  <c r="J468" i="7"/>
  <c r="C50" i="2" s="1"/>
  <c r="J438" i="7"/>
  <c r="C48" i="2" s="1"/>
  <c r="J378" i="7"/>
  <c r="C44" i="2" s="1"/>
  <c r="J425" i="7"/>
  <c r="C47" i="2" s="1"/>
  <c r="J398" i="7"/>
  <c r="C45" i="2" s="1"/>
  <c r="J354" i="7"/>
  <c r="C43" i="2" s="1"/>
  <c r="J339" i="7"/>
  <c r="C42" i="2" s="1"/>
  <c r="J320" i="7"/>
  <c r="C41" i="2" s="1"/>
  <c r="J300" i="7"/>
  <c r="C40" i="2" s="1"/>
  <c r="J285" i="7"/>
  <c r="C39" i="2" s="1"/>
  <c r="J269" i="7"/>
  <c r="C38" i="2" s="1"/>
  <c r="J250" i="7"/>
  <c r="C37" i="2" s="1"/>
  <c r="J220" i="7"/>
  <c r="C35" i="2" s="1"/>
  <c r="J237" i="7"/>
  <c r="C36" i="2" s="1"/>
  <c r="J209" i="7"/>
  <c r="C34" i="2" s="1"/>
  <c r="J167" i="7"/>
  <c r="C32" i="2" s="1"/>
  <c r="J144" i="7"/>
  <c r="C31" i="2" s="1"/>
  <c r="J186" i="7"/>
  <c r="C33" i="2" s="1"/>
  <c r="J14" i="7"/>
  <c r="C25" i="2" s="1"/>
  <c r="J86" i="7"/>
  <c r="C28" i="2" s="1"/>
  <c r="J121" i="7"/>
  <c r="C30" i="2" s="1"/>
  <c r="J104" i="7"/>
  <c r="C29" i="2" s="1"/>
  <c r="J3" i="7"/>
  <c r="C84" i="2" l="1"/>
  <c r="C85" i="2"/>
  <c r="C26" i="2"/>
  <c r="J53" i="7"/>
  <c r="J2" i="7" s="1"/>
  <c r="C24" i="2"/>
  <c r="C27" i="2" l="1"/>
  <c r="C23" i="2" s="1"/>
  <c r="C156" i="2" l="1"/>
  <c r="C3" i="2" l="1"/>
  <c r="C158" i="2" l="1"/>
  <c r="C159" i="2" l="1"/>
</calcChain>
</file>

<file path=xl/sharedStrings.xml><?xml version="1.0" encoding="utf-8"?>
<sst xmlns="http://schemas.openxmlformats.org/spreadsheetml/2006/main" count="13649" uniqueCount="1198">
  <si>
    <t>Opis</t>
  </si>
  <si>
    <t>EM</t>
  </si>
  <si>
    <t>I.</t>
  </si>
  <si>
    <t>1.</t>
  </si>
  <si>
    <t>2.</t>
  </si>
  <si>
    <t>m1</t>
  </si>
  <si>
    <t>3.</t>
  </si>
  <si>
    <t>4.</t>
  </si>
  <si>
    <t>5.</t>
  </si>
  <si>
    <t>II.</t>
  </si>
  <si>
    <t>REKAPITULACIJA</t>
  </si>
  <si>
    <t>6.</t>
  </si>
  <si>
    <t>8.</t>
  </si>
  <si>
    <t>9.</t>
  </si>
  <si>
    <t>10.</t>
  </si>
  <si>
    <t>Cena/EM</t>
  </si>
  <si>
    <t>Količina</t>
  </si>
  <si>
    <t>Skupaj</t>
  </si>
  <si>
    <t>SKUPAJ Z DDV</t>
  </si>
  <si>
    <t>SPLOŠNO</t>
  </si>
  <si>
    <t>22% DDV</t>
  </si>
  <si>
    <t>A.</t>
  </si>
  <si>
    <t>B.</t>
  </si>
  <si>
    <t>m2</t>
  </si>
  <si>
    <t>kom</t>
  </si>
  <si>
    <t>III.</t>
  </si>
  <si>
    <t>IV.</t>
  </si>
  <si>
    <t>OBRTNIŠKA DELA</t>
  </si>
  <si>
    <t>m</t>
  </si>
  <si>
    <t>7.</t>
  </si>
  <si>
    <t>kos</t>
  </si>
  <si>
    <t>TUJE STORITVE</t>
  </si>
  <si>
    <t>V.</t>
  </si>
  <si>
    <t>2.1.</t>
  </si>
  <si>
    <t>2.2.</t>
  </si>
  <si>
    <t>2.3.</t>
  </si>
  <si>
    <t>2.4.</t>
  </si>
  <si>
    <t>2.5.</t>
  </si>
  <si>
    <t>2.6.</t>
  </si>
  <si>
    <t>ure</t>
  </si>
  <si>
    <t>VREDNOST BREZ DDV</t>
  </si>
  <si>
    <t>Zap. Št.</t>
  </si>
  <si>
    <t>Stavbno pohištvo</t>
  </si>
  <si>
    <t>Okna/Vrata</t>
  </si>
  <si>
    <t>Dvokrilna vrata (tip: V2); dim. ŠxV: 1,4x2,25m; Material: PVC, 5 komor. ; steklo 6/16Ar/4; Rw,st.=36 (Rw,st.+Ctr ≥ 31 dB)</t>
  </si>
  <si>
    <t>Enokrilno okno (tip: O1); dim. ŠxV: 1x1,2m; Material: PVC, 5 komor. ; steklo 6/16Ar/4; Rw,st.=36 (Rw,st.+Ctr ≥ 31 dB)</t>
  </si>
  <si>
    <t>Senčila</t>
  </si>
  <si>
    <t>Notranje police</t>
  </si>
  <si>
    <t>Demontaža</t>
  </si>
  <si>
    <t>Montaža</t>
  </si>
  <si>
    <t>Odvoz</t>
  </si>
  <si>
    <t>Zunanji rolo - nadometni, ALU lamele, Dim. ŠxV: 1x1,2m</t>
  </si>
  <si>
    <t>Zunanji rolo - nadometni, ALU lamele, 
Dim. ŠxV: 1,4x2,25m</t>
  </si>
  <si>
    <t>Zunanji rolo - nadometni, ALU lamele, 
Dim. ŠxV: 1x1,2m</t>
  </si>
  <si>
    <t>Notranja polica, mat. Marmor, 
dim. ŠxG:1x0,22m</t>
  </si>
  <si>
    <t>Demontaža oken</t>
  </si>
  <si>
    <t>Demontaža vrat</t>
  </si>
  <si>
    <t>Demontaža police</t>
  </si>
  <si>
    <t>RAL montaža oken z zidarskimi deli</t>
  </si>
  <si>
    <t>RAL montaža vrat z zidarskimi deli</t>
  </si>
  <si>
    <t>Montaža police</t>
  </si>
  <si>
    <t>Slikopleskarska dela na špaletah</t>
  </si>
  <si>
    <t>Odvoz stavbnega pohištva na deponijo</t>
  </si>
  <si>
    <t>Dvokrilno okno (tip: O3); dim. ŠxV: 1,7x1,4m; Material: Les rjava, po RAL potrdi ZVKDS; steklo 6/16Ar/4; Rw,st.=36 (Rw,st.+Ctr ≥ 31 dB)</t>
  </si>
  <si>
    <t>Dvokrilno okno (tip: O3); dim. ŠxV: 1,4x1,25m; Material: Les rjava, po RAL potrdi ZVKDS; steklo 6/16Ar/4; Rw,st.=36 (Rw,st.+Ctr ≥ 31 dB)</t>
  </si>
  <si>
    <t>Notranja rolo omarica, ALU lamele, Dim. ŠxV: 1,7x1,4m</t>
  </si>
  <si>
    <t>Rolo - Plise, Dim. ŠxV: 1,4x1,25m</t>
  </si>
  <si>
    <t>Notranja polica, mat. Topalit, dim. ŠxG:1,4x0,15m</t>
  </si>
  <si>
    <t>Notranja polica, mat. Topalit, dim. ŠxG:1,7x0,2m</t>
  </si>
  <si>
    <t>Notranja polica, mat. Topalit, dim. ŠxG:1,4x0,3m</t>
  </si>
  <si>
    <t>RAL montaža oken z zidarskimi deli ter dodatno zapiranje odprtine nad notr. rolo omarico</t>
  </si>
  <si>
    <t>Dvokrilno okno (tip: O3); dim. ŠxV: 1,9x1,4m; Material: Les ; steklo 6/16Ar/4; Rw,st.=36 (Rw,st.+Ctr ≥ 31 dB)</t>
  </si>
  <si>
    <t>Zunanji rolo - nadometni, ALU lamele, Dim. ŠxV: 1,9x1,4m</t>
  </si>
  <si>
    <t>Notranja polica, mat. Topalit, dim. ŠxG:1,9x0,2m</t>
  </si>
  <si>
    <t>Dvokrilno okno (tip: O3); dim. ŠxV: 1,3x1,5m; Material: Les ; steklo 6/16Ar/4; Rw,st.=36 (Rw,st.+Ctr ≥ 31 dB)</t>
  </si>
  <si>
    <t>Dvokrilno okno (tip: O3); dim. ŠxV: 1,3x1,4m; Material: Les ; steklo 6/16Ar/4; Rw,st.=36 (Rw,st.+Ctr ≥ 31 dB)</t>
  </si>
  <si>
    <t>Zunanji rolo - nadometni, ALU lamele, Dim. ŠxV: 1,3x1,5m</t>
  </si>
  <si>
    <t>Notranja rolo omarica, ALU lamele, Dim. ŠxV: 1,3x1,4m</t>
  </si>
  <si>
    <t>Notranja polica, mat. Topalit, dim. ŠxG:1,3x0,25m</t>
  </si>
  <si>
    <t>Dvokrilno okno (tip: O3); dim. ŠxV: 1,2x1,45m; Material: Les ; steklo 6/16Ar/4; Rw,st.=36 (Rw,st.+Ctr ≥ 31 dB)</t>
  </si>
  <si>
    <t>Notranja rolo omarica, ALU lamele, Dim. ŠxV: 1,2x1,45m</t>
  </si>
  <si>
    <t>Notranja polica, mat. Topalit, dim. ŠxG:1,2x0,35m</t>
  </si>
  <si>
    <t>Slikopleskarska dela</t>
  </si>
  <si>
    <t>Zidarska dela</t>
  </si>
  <si>
    <t>Zidarska obdelava širokih špalet</t>
  </si>
  <si>
    <t>Dvokrilno okno (tip: O3); dim. ŠxV: 1,4x1,6m; Material: Les rjava, po RAL potrdi ZVKDS; steklo 6/16Ar/4; Rw,st.=36 (Rw,st.+Ctr ≥ 31 dB)</t>
  </si>
  <si>
    <t>Enokrilno okno (tip: O1); dim. ŠxV: 0,77x1,6m; Material: Les rjava, po RAL potrdi ZVKDS; steklo 6/16Ar/4; Rw,st.=36 (Rw,st.+Ctr ≥ 31 dB)</t>
  </si>
  <si>
    <t>Notranje žaluzije - kovinske, Dim. ŠxV: 1,4x1,6m</t>
  </si>
  <si>
    <t>Notranje žaluzije - kovinske, Dim. ŠxV: 0,77x1,6m</t>
  </si>
  <si>
    <t>Notranja polica, mat. Topalit, dim. ŠxG:0,77x0,15m</t>
  </si>
  <si>
    <t>Enokrilno okno (tip: O1); dim. ŠxV: 1,4x1,4m; Material: PVC, 5 komor. ; steklo 6/16Ar/4; Rw,st.=36 (Rw,st.+Ctr ≥ 31 dB)</t>
  </si>
  <si>
    <t>Enokrilno okno (tip: O1); dim. ŠxV: 1,4x1,35m; Material: PVC, 5 komor. ; steklo 6/16Ar/4; Rw,st.=36 (Rw,st.+Ctr ≥ 31 dB)</t>
  </si>
  <si>
    <t>Enokrilna vrata (tip: V1); dim. ŠxV: 0,77x2,1m; Material: PVC, 5 komor. ; steklo 6/16Ar/4; Rw,st.=36 (Rw,st.+Ctr ≥ 31 dB)</t>
  </si>
  <si>
    <t>Notranje žaluzije - kovinske, Dim. ŠxV: 1,4x1,4m</t>
  </si>
  <si>
    <t>Notranje žaluzije - kovinske in Zunanji rolo - nadometni, Dim. ŠxV: 1,4x1,4m</t>
  </si>
  <si>
    <t>Notranje žaluzije - kovinske, Dim. ŠxV: 1,4x1,35m</t>
  </si>
  <si>
    <t>Notranje žaluzije - kovinske, Dim. ŠxV: 0,77x2,1m</t>
  </si>
  <si>
    <t>Notranja polica, mat. Marmor, dim. ŠxG:1,4x0,35m</t>
  </si>
  <si>
    <t>Notranja polica, mat. Marmor, dim. ŠxG:1,4x0,15m</t>
  </si>
  <si>
    <t>Dvokrilno okno (tip: O3); dim. ŠxV: 1,4x1,5m; Material: Les ; steklo 6/16Ar/4; Rw,st.=36 (Rw,st.+Ctr ≥ 31 dB)</t>
  </si>
  <si>
    <t>Dvokrilno okno (tip: O3); dim. ŠxV: 1,75x1,35m; Material: Les ; steklo 6/16Ar/4; Rw,st.=36 (Rw,st.+Ctr ≥ 31 dB)</t>
  </si>
  <si>
    <t>Dvokrilno okno (tip: O3); dim. ŠxV: 1,65x1,65m; Material: Les ; steklo 6/16Ar/4; Rw,st.=36 (Rw,st.+Ctr ≥ 31 dB)</t>
  </si>
  <si>
    <t>Zunanji rolo - nadometni, ALU lamele, Dim. ŠxV: 1,4x1,5m</t>
  </si>
  <si>
    <t>Zunanji rolo - nadometni, ALU lamele, Dim. ŠxV: 1,75x1,35m</t>
  </si>
  <si>
    <t>Zunanji rolo - nadometni, ALU lamele, Dim. ŠxV: 1,65x1,65m</t>
  </si>
  <si>
    <t>Notranja polica, mat. Marmor, dim. ŠxG:1,4x0,22m</t>
  </si>
  <si>
    <t>Notranja polica, mat. Marmor, dim. ŠxG:1,75x0,37m</t>
  </si>
  <si>
    <t>Notranja polica, mat. Marmor, dim. ŠxG:1,65x0,3m</t>
  </si>
  <si>
    <t>Dvokrilno okno (tip: O3); dim. ŠxV: 1,6x1,4m; Material: Les ; steklo 6/16Ar/4; Rw,st.=36 (Rw,st.+Ctr ≥ 31 dB)</t>
  </si>
  <si>
    <t>Notranja rolo omarica, ALU lamele, Dim. ŠxV: 1,6x1,4m</t>
  </si>
  <si>
    <t>Notranja polica, mat. Topalit, dim. ŠxG:1,6x0,25m</t>
  </si>
  <si>
    <t>Enokrilno okno (tip: O1); dim. ŠxV: 1x1,2m; Material: Les ; steklo 6/16Ar/4; Rw,st.=36 (Rw,st.+Ctr ≥ 31 dB)</t>
  </si>
  <si>
    <t>Enokrilno okno (tip: O1); dim. ŠxV: 1,2x1,2m; Material: Les ; steklo 6/16Ar/4; Rw,st.=36 (Rw,st.+Ctr ≥ 31 dB)</t>
  </si>
  <si>
    <t>Enokrilno okno (tip: O1); dim. ŠxV: 0,8x1,2m; Material: Les ; steklo 6/16Ar/4; Rw,st.=36 (Rw,st.+Ctr ≥ 31 dB)</t>
  </si>
  <si>
    <t>Notranja rolo omarica, ALU lamele, Dim. ŠxV: 1,2x1,2m</t>
  </si>
  <si>
    <t>Notranja rolo omarica, ALU lamele, Dim. ŠxV: 1x1,2m</t>
  </si>
  <si>
    <t>Polkna - ALU fiksne lamele, Dim. ŠxV: 0,8x1,2m</t>
  </si>
  <si>
    <t>Polkna - ALU fiksne lamele, Dim. ŠxV: 1,2x1,2m</t>
  </si>
  <si>
    <t>Notranja polica, mat. Topalit, dim. ŠxG:1x0,22m</t>
  </si>
  <si>
    <t>Notranja polica, mat. Topalit, dim. ŠxG:1,2x0,22m</t>
  </si>
  <si>
    <t>Notranja polica, mat. Topalit, dim. ŠxG:0,8x0,22m</t>
  </si>
  <si>
    <t>Enokrilno okno (tip: O1); dim. ŠxV: 1,35x1,15m; Material: Les ; steklo 6/16Ar/4; Rw,st.=36 (Rw,st.+Ctr ≥ 31 dB)</t>
  </si>
  <si>
    <t>Enokrilno okno (tip: O1); dim. ŠxV: 0,8x1,15m; Material: Les ; steklo 6/16Ar/4; Rw,st.=36 (Rw,st.+Ctr ≥ 31 dB)</t>
  </si>
  <si>
    <t>Enokrilna vrata (tip: V1); dim. ŠxV: 0,8x2,05m; Material: Les ; steklo 6/16Ar/4; Rw,st.=36 (Rw,st.+Ctr ≥ 31 dB)</t>
  </si>
  <si>
    <t>Polkna - ALU fiksne lamele, Dim. ŠxV: 1,35x1,15m</t>
  </si>
  <si>
    <t>Polkna - ALU fiksne lamele, Dim. ŠxV: 0,8x1,15m</t>
  </si>
  <si>
    <t>Polkna - ALU fiksne lamele, Dim. ŠxV: 0,8x2,05m</t>
  </si>
  <si>
    <t>Notranja polica, mat. Topalit, dim. ŠxG:1,35x0,2m</t>
  </si>
  <si>
    <t>Notranja polica, mat. Topalit, dim. ŠxG:0,8x0,2m</t>
  </si>
  <si>
    <t>Enokrilna vrata (tip: V1); dim. ŠxV: 0,8x2,1m; Material: Les ; steklo 6/16Ar/4; Rw,st.=36 (Rw,st.+Ctr ≥ 31 dB)</t>
  </si>
  <si>
    <t>Dvokrilno okno (tip: O3); dim. ŠxV: 1,9x1,3m; Material: Les ; steklo 6/16Ar/4; Rw,st.=36 (Rw,st.+Ctr ≥ 31 dB)</t>
  </si>
  <si>
    <t>Zunanji rolo - nadometni, ALU lamele, Dim. ŠxV: 1,9x1,3m</t>
  </si>
  <si>
    <t>Zunanji rolo - nadometni, ALU lamele, Dim. ŠxV: 0,8x1,2m</t>
  </si>
  <si>
    <t>Zunanji rolo - nadometni, ALU lamele, Dim. ŠxV: 0,8x2,1m</t>
  </si>
  <si>
    <t>Notranja polica, mat. Marmor, dim. ŠxG:1x0,15m</t>
  </si>
  <si>
    <t>Notranja polica, mat. Marmor, dim. ŠxG:1,9x0,15m</t>
  </si>
  <si>
    <t>Notranja polica, mat. Marmor, dim. ŠxG:0,8x0,15m</t>
  </si>
  <si>
    <t>Enokrilno okno (tip: O1); dim. ŠxV: 1,4x1,4m; Material: Les ; steklo 6/16Ar/4; Rw,st.=36 (Rw,st.+Ctr ≥ 31 dB)</t>
  </si>
  <si>
    <t>Enokrilno okno (tip: O1); dim. ŠxV: 1,1x1,25m; Material: Les ; steklo 6/16Ar/4; Rw,st.=36 (Rw,st.+Ctr ≥ 31 dB)</t>
  </si>
  <si>
    <t>Enokrilno okno (tip: O1); dim. ŠxV: 2,1x1,8m; Material: Les ; steklo 6/16Ar/4; Rw,st.=36 (Rw,st.+Ctr ≥ 31 dB)</t>
  </si>
  <si>
    <t>Enokrilna vrata (tip: V1); dim. ŠxV: 0,8x2,2m; Material: Les ; steklo 6/16Ar/4; Rw,st.=36 (Rw,st.+Ctr ≥ 31 dB)</t>
  </si>
  <si>
    <t>Strešno okno (tip: O9); dim. ŠxV: 0,75x1,15m; Material: Les ; steklo 6/16Ar/4; Rw,st.=36 (Rw,st.+Ctr ≥ 31 dB)</t>
  </si>
  <si>
    <t>Zunanji rolo - nadometni, ALU lamele, Dim. ŠxV: 2,1x1,8m</t>
  </si>
  <si>
    <t>Zunanji rolo - nadometni, ALU lamele, Dim. ŠxV: 0,8x2,2m</t>
  </si>
  <si>
    <t>Zunanji rolo - nadometni, ALU lamele, Dim. ŠxV: 1,4x1,4m</t>
  </si>
  <si>
    <t>Notranje žaluzije - kovinske, Dim. ŠxV: 0,8x2,1m</t>
  </si>
  <si>
    <t>Notranje žaluzije - kovinske, Dim. ŠxV: 1,1x1,25m</t>
  </si>
  <si>
    <t>Screen rolo, Dim. ŠxV: 0,75x1,15m</t>
  </si>
  <si>
    <t>Notranja polica, mat. Marmor, dim. ŠxG:2,1x0,2m</t>
  </si>
  <si>
    <t>Notranja polica, mat. Marmor, dim. ŠxG:1,4x0,2m</t>
  </si>
  <si>
    <t>Notranja polica, mat. Marmor, dim. ŠxG:1,1x0,2m</t>
  </si>
  <si>
    <t>Enokrilno okno (tip: O1); dim. ŠxV: 0,8x1,4m; Material: Les ; steklo 6/16Ar/4; Rw,st.=36 (Rw,st.+Ctr ≥ 31 dB)</t>
  </si>
  <si>
    <t>Dvokrilno okno (tip: O3); dim. ŠxV: 1,8x1,4m; Material: Les ; steklo 6/16Ar/4; Rw,st.=36 (Rw,st.+Ctr ≥ 31 dB)</t>
  </si>
  <si>
    <t>Enokrilno fiksno okno (tip: O2); dim. ŠxV: 2,3x1,5m; Material: Les ; steklo 6/16Ar/4; Rw,st.=36 (Rw,st.+Ctr ≥ 31 dB)</t>
  </si>
  <si>
    <t>Enokrilno okno (tip: O1); dim. ŠxV: 1x1,5m; Material: Les ; steklo 6/16Ar/4; Rw,st.=36 (Rw,st.+Ctr ≥ 31 dB)</t>
  </si>
  <si>
    <t>Zunanji rolo - nadometni, ALU lamele, Dim. ŠxV: 0,8x1,4m</t>
  </si>
  <si>
    <t>Zunanji rolo - nadometni, ALU lamele, Dim. ŠxV: 1,8x1,4m</t>
  </si>
  <si>
    <t>Zunanji rolo - nadometni, ALU lamele, Dim. ŠxV: 2,3x1,5m</t>
  </si>
  <si>
    <t>Zunanji rolo - nadometni, ALU lamele, Dim. ŠxV: 1x1,5m</t>
  </si>
  <si>
    <t>Notranja polica, mat. Marmor, dim. ŠxG:0,8x0,2m</t>
  </si>
  <si>
    <t>Notranja polica, mat. Marmor, dim. ŠxG:1,8x0,2m</t>
  </si>
  <si>
    <t>Notranja polica, mat. Marmor, dim. ŠxG:2,3x0,2m</t>
  </si>
  <si>
    <t>Notranja polica, mat. Marmor, dim. ŠxG:1x0,2m</t>
  </si>
  <si>
    <t>Enokrilno okno (tip: O1); dim. ŠxV: 1,15x1,35m; Material: PVC, 5 komor. ; steklo 6/16Ar/4; Rw,st.=36 (Rw,st.+Ctr ≥ 31 dB)</t>
  </si>
  <si>
    <t>Notranja rolo omarica, ALU lamele in Rolo - Plise, Dim. ŠxV: 1,15x1,35m</t>
  </si>
  <si>
    <t>Notranja polica, mat. Topalit, dim. ŠxG:1,15x0,2m</t>
  </si>
  <si>
    <t>Enokrilna vrata (tip: V1); dim. ŠxV: 0,95x2,2m; Material: Les ; steklo 6/16Ar/4; Rw,st.=36 (Rw,st.+Ctr ≥ 31 dB)</t>
  </si>
  <si>
    <t>Dvokrilno okno nad parapetom (tip: V5); dim. ŠxV: 2,4x2,2m; Material: Les ; steklo 10/16Ar/6; Rw,st.=40 (Rw,st.+Ctr ≥ 35 dB)</t>
  </si>
  <si>
    <t>Notranja rolo omarica, ALU lamele, Dim. ŠxV: 1,1x1,25m</t>
  </si>
  <si>
    <t>Notranja rolo omarica, ALU lamele, Dim. ŠxV: 0,95x2,2m</t>
  </si>
  <si>
    <t>Notranja rolo omarica, ALU lamele, Dim. ŠxV: 2,4x2,2m</t>
  </si>
  <si>
    <t>Notranja polica, mat. Topalit, dim. ŠxG:1,1x0,2m</t>
  </si>
  <si>
    <t>RAL montaža vrat z zidarskimi deli ter dodatno zapiranje odprtine nad notr. rolo omarico</t>
  </si>
  <si>
    <t>Dvokrilno okno (tip: O3); dim. ŠxV: 1,6x1,3m; Material: PVC, 5 komor. Dvostranski dekor; steklo 6/16Ar/4; Rw,st.=36 (Rw,st.+Ctr ≥ 31 dB)</t>
  </si>
  <si>
    <t>Enokrilno okno (tip: O1); dim. ŠxV: 0,9x1,3m; Material: PVC, 5 komor. Dvostranski dekor; steklo 6/16Ar/4; Rw,st.=36 (Rw,st.+Ctr ≥ 31 dB)</t>
  </si>
  <si>
    <t>Enokrilna vrata (tip: V1); dim. ŠxV: 0,9x2m; Material: PVC, 5 komor. Dvostranski dekor; steklo 6/16Ar/4; Rw,st.=36 (Rw,st.+Ctr ≥ 31 dB)</t>
  </si>
  <si>
    <t>Notranja rolo omarica, ALU lamele, Dim. ŠxV: 1,6x1,3m</t>
  </si>
  <si>
    <t>Notranja rolo omarica, ALU lamele, Dim. ŠxV: 0,9x2m</t>
  </si>
  <si>
    <t>Zunanji rolo - nadometni, ALU lamele, Dim. ŠxV: 0,9x1,3m</t>
  </si>
  <si>
    <t>Notranja polica, mat. Topalit, dim. ŠxG:0,9x0,25m</t>
  </si>
  <si>
    <t>Dvokrilno okno (tip: O3); dim. ŠxV: 1,7x1,3m; Material: Les ; steklo 6/16Ar/4; Rw,st.=36 (Rw,st.+Ctr ≥ 31 dB)</t>
  </si>
  <si>
    <t>Dvokrilno okno (tip: O3); dim. ŠxV: 1,75x1,3m; Material: Les ; steklo 6/16Ar/4; Rw,st.=36 (Rw,st.+Ctr ≥ 31 dB)</t>
  </si>
  <si>
    <t>Enokrilna vrata (tip: V1); dim. ŠxV: 0,95x1,3m; Material: Les ; steklo 6/16Ar/4; Rw,st.=36 (Rw,st.+Ctr ≥ 31 dB)</t>
  </si>
  <si>
    <t>Notranja rolo omarica, ALU lamele, Dim. ŠxV: 1,7x1,3m</t>
  </si>
  <si>
    <t>Notranja rolo omarica, ALU lamele, Dim. ŠxV: 1,75x1,3m</t>
  </si>
  <si>
    <t>Notranja rolo omarica, ALU lamele, Dim. ŠxV: 0,95x1,3m</t>
  </si>
  <si>
    <t>Notranja polica, mat. Topalit, dim. ŠxG:1,75x0,2m</t>
  </si>
  <si>
    <t>Enokrilno okno (tip: O1); dim. ŠxV: 1x1,4m; Material: Les ; steklo 6/16Ar/4; Rw,st.=36 (Rw,st.+Ctr ≥ 31 dB)</t>
  </si>
  <si>
    <t>Dvokrilno okno (tip: O3); dim. ŠxV: 1,7x1,4m; Material: Les ; steklo 6/16Ar/4; Rw,st.=36 (Rw,st.+Ctr ≥ 31 dB)</t>
  </si>
  <si>
    <t>Enokrilna vrata (tip: V1); dim. ŠxV: 0,85x2,05m; Material: Les ; steklo 6/16Ar/4; Rw,st.=36 (Rw,st.+Ctr ≥ 31 dB)</t>
  </si>
  <si>
    <t>Enokrilno okno (tip: O1); dim. ŠxV: 0,95x1,4m; Material: Les ; steklo 6/16Ar/4; Rw,st.=36 (Rw,st.+Ctr ≥ 31 dB)</t>
  </si>
  <si>
    <t>Enokrilno okno (tip: O1); dim. ŠxV: 1,35x1,35m; Material: Les ; steklo 6/16Ar/4; Rw,st.=36 (Rw,st.+Ctr ≥ 31 dB)</t>
  </si>
  <si>
    <t>Dvokrilno okno (tip: O3); dim. ŠxV: 1,8x1,35m; Material: Les ; steklo 6/16Ar/4; Rw,st.=36 (Rw,st.+Ctr ≥ 31 dB)</t>
  </si>
  <si>
    <t>Enokrilna vrata (tip: V1); dim. ŠxV: 0,95x2m; Material: Les ; steklo 6/16Ar/4; Rw,st.=36 (Rw,st.+Ctr ≥ 31 dB)</t>
  </si>
  <si>
    <t>Enokrilna vrata (tip: V1); dim. ŠxV: 0,9x2m; Material: Les ; steklo 6/16Ar/4; Rw,st.=36 (Rw,st.+Ctr ≥ 31 dB)</t>
  </si>
  <si>
    <t>Enokrilno okno (tip: O1); dim. ŠxV: 1x1,35m; Material: Les ; steklo 6/16Ar/4; Rw,st.=36 (Rw,st.+Ctr ≥ 31 dB)</t>
  </si>
  <si>
    <t>Zunanji rolo - nadometni, ALU lamele, Dim. ŠxV: 1x1,4m</t>
  </si>
  <si>
    <t>Zunanji rolo - nadometni, ALU lamele, Dim. ŠxV: 1,7x1,4m</t>
  </si>
  <si>
    <t>Zunanji rolo - nadometni, ALU lamele, Dim. ŠxV: 0,85x2,05m</t>
  </si>
  <si>
    <t>Zunanji rolo - nadometni, ALU lamele, Dim. ŠxV: 0,95x1,4m</t>
  </si>
  <si>
    <t>Zunanji rolo - nadometni, ALU lamele, Dim. ŠxV: 1,35x1,35m</t>
  </si>
  <si>
    <t>Zunanji rolo - nadometni, ALU lamele, Dim. ŠxV: 1,8x1,35m</t>
  </si>
  <si>
    <t>Zunanji rolo - nadometni, ALU lamele, Dim. ŠxV: 0,9x2m</t>
  </si>
  <si>
    <t>Zunanji rolo - nadometni, ALU lamele, Dim. ŠxV: 1x1,35m</t>
  </si>
  <si>
    <t>Notranja polica, mat. Marmor, dim. ŠxG:1,7x0,2m</t>
  </si>
  <si>
    <t>Notranja polica, mat. Marmor, dim. ŠxG:0,95x0,2m</t>
  </si>
  <si>
    <t>Notranja polica, mat. Marmor, dim. ŠxG:1,35x0,2m</t>
  </si>
  <si>
    <t>MERITVE, NADZOR, TEHNIČNA DOKUMENTACIJA</t>
  </si>
  <si>
    <t>Izvedba pasivne protihrupne zaščite ob glavni železniški progi št. 30 Zidani Most – Šentilj – d.m. na prometnem odseku Zidani Most - Celje</t>
  </si>
  <si>
    <t>Teharje 66</t>
  </si>
  <si>
    <t xml:space="preserve">1.1. </t>
  </si>
  <si>
    <t xml:space="preserve">1. </t>
  </si>
  <si>
    <t>Teharje 65</t>
  </si>
  <si>
    <t xml:space="preserve">1.2. </t>
  </si>
  <si>
    <t xml:space="preserve">1.3. </t>
  </si>
  <si>
    <t xml:space="preserve">1.4. </t>
  </si>
  <si>
    <t xml:space="preserve">1.5. </t>
  </si>
  <si>
    <t xml:space="preserve">1.6. </t>
  </si>
  <si>
    <t xml:space="preserve">1.7. </t>
  </si>
  <si>
    <t xml:space="preserve">1.8. </t>
  </si>
  <si>
    <t xml:space="preserve">1.9. </t>
  </si>
  <si>
    <t xml:space="preserve">1.10. </t>
  </si>
  <si>
    <t xml:space="preserve">1.11. </t>
  </si>
  <si>
    <t xml:space="preserve">1.12. </t>
  </si>
  <si>
    <t xml:space="preserve">1.13. </t>
  </si>
  <si>
    <t xml:space="preserve">1.14. </t>
  </si>
  <si>
    <t xml:space="preserve">1.15. </t>
  </si>
  <si>
    <t xml:space="preserve">1.16. </t>
  </si>
  <si>
    <t xml:space="preserve">1.17. </t>
  </si>
  <si>
    <t xml:space="preserve">1.18. </t>
  </si>
  <si>
    <t xml:space="preserve">1.19. </t>
  </si>
  <si>
    <t>Teharje 10A</t>
  </si>
  <si>
    <t>plastična okna z obstoječimi členitvami, temno rjava; senčila - temno rjava; 
ZVKDS: Celje - Staro mestno jedro (EŠD 55) 
Glej tudi pogoje ZVKDS (že upoštevano).</t>
  </si>
  <si>
    <t>N1</t>
  </si>
  <si>
    <t>NF2</t>
  </si>
  <si>
    <t>N3</t>
  </si>
  <si>
    <t>N4</t>
  </si>
  <si>
    <t>N5</t>
  </si>
  <si>
    <t>N6</t>
  </si>
  <si>
    <t>N7</t>
  </si>
  <si>
    <t>NV8</t>
  </si>
  <si>
    <t>NF9</t>
  </si>
  <si>
    <t>N10</t>
  </si>
  <si>
    <t>N11</t>
  </si>
  <si>
    <t>N12</t>
  </si>
  <si>
    <t>N13</t>
  </si>
  <si>
    <t>N14</t>
  </si>
  <si>
    <t>NV15</t>
  </si>
  <si>
    <t>Oznaka
okna</t>
  </si>
  <si>
    <t>Prostor</t>
  </si>
  <si>
    <t>Tip okna</t>
  </si>
  <si>
    <t>Rw,o + Ctr,o [dB]</t>
  </si>
  <si>
    <t>otroška soba, 1. nad., J</t>
  </si>
  <si>
    <t>A2</t>
  </si>
  <si>
    <t>N2</t>
  </si>
  <si>
    <t>N8</t>
  </si>
  <si>
    <t>dnevna soba, 1. nad., Z</t>
  </si>
  <si>
    <t>jedilnica in kuhinja, 1. nad., Z</t>
  </si>
  <si>
    <t>NT
lina</t>
  </si>
  <si>
    <t>A1
polkrožno</t>
  </si>
  <si>
    <t>B1</t>
  </si>
  <si>
    <t>B2</t>
  </si>
  <si>
    <t>višina [cm]</t>
  </si>
  <si>
    <t>širina [cm]</t>
  </si>
  <si>
    <t>31 (6-16-4)</t>
  </si>
  <si>
    <t>Dobava in montaža polken z vrtljivimi lamelami (ALU)</t>
  </si>
  <si>
    <t>Okrasni križi</t>
  </si>
  <si>
    <t>Okna z lesenimi medsteklenimi prečkami (dodatek)</t>
  </si>
  <si>
    <t>Dobava in montaža notranjih okenskih polic (marmor) d = 25 cm</t>
  </si>
  <si>
    <t>RAL montaža oken in vrat, zazidava utorov ter kitanje in barvanje</t>
  </si>
  <si>
    <t>Dodatek RAL montaža za netipična okna, obdelava špalet</t>
  </si>
  <si>
    <t>Demontaža in odvoz obstoječih okenskih polic, rolet in oken</t>
  </si>
  <si>
    <t>(plastična okna, bele barve)</t>
  </si>
  <si>
    <t>PV6</t>
  </si>
  <si>
    <t>spalnica in kuhinja, pritličje, Z</t>
  </si>
  <si>
    <t>Vhodna vrata</t>
  </si>
  <si>
    <t>31</t>
  </si>
  <si>
    <t>Teharje 4, (Stanovnje Obreza)</t>
  </si>
  <si>
    <t>Teharje 2</t>
  </si>
  <si>
    <t>(IZJAVA! okna, bele barve)</t>
  </si>
  <si>
    <t>NV5</t>
  </si>
  <si>
    <t>kuhinja, 1. nad., S</t>
  </si>
  <si>
    <t>33 (10-16-4)</t>
  </si>
  <si>
    <t>33</t>
  </si>
  <si>
    <t>Dobava in montaža nadokenskih roletnih elementov</t>
  </si>
  <si>
    <t>NV1</t>
  </si>
  <si>
    <t>kuhinja, 1. nad., V</t>
  </si>
  <si>
    <t>spalnica, 1. nad., V</t>
  </si>
  <si>
    <t>soba, 1. nad., V</t>
  </si>
  <si>
    <t>(plastična okna, bele barve; senčila - svetlo rjava)</t>
  </si>
  <si>
    <t>Dobava in montaža notranjih žaluzij - d = 25mm</t>
  </si>
  <si>
    <t>Dobava in montaža notranjih okenskih polic (les) d = 25 cm</t>
  </si>
  <si>
    <t>spalnica, 1. nad., S</t>
  </si>
  <si>
    <t>A1</t>
  </si>
  <si>
    <t>32 (8-16-4)</t>
  </si>
  <si>
    <t>34 (10-20-6)</t>
  </si>
  <si>
    <t>(plastična okna, bele barve; žaluzije - siva)</t>
  </si>
  <si>
    <t>P1</t>
  </si>
  <si>
    <t>P2</t>
  </si>
  <si>
    <t>NV3</t>
  </si>
  <si>
    <t>(plastična okna, bele barve; žaluzije - modra)</t>
  </si>
  <si>
    <t>kuhinja, pritličje, S</t>
  </si>
  <si>
    <t>dnevna soba, 1. nad., S</t>
  </si>
  <si>
    <t>otroška soba, 1. nad., V</t>
  </si>
  <si>
    <t>Dobava in montaža notranjih okenskih polic (Heliolit) d = 25 cm</t>
  </si>
  <si>
    <t>Dobava in montaža komarnikov</t>
  </si>
  <si>
    <t>Teharska cesta 118, Celje</t>
  </si>
  <si>
    <t>Teharska cesta 43, Celje</t>
  </si>
  <si>
    <t>Plečnikova ulica 2, Celje</t>
  </si>
  <si>
    <t>Razlagova ulica 11A, Celje</t>
  </si>
  <si>
    <t>Breg 38, Celje</t>
  </si>
  <si>
    <t>Cesta v Laško 5, Celje</t>
  </si>
  <si>
    <t>Polule 64, Celje</t>
  </si>
  <si>
    <t>Košnica pri Celju 8, Košnica pri Celju</t>
  </si>
  <si>
    <t>Brstnik 3E, Brstnik</t>
  </si>
  <si>
    <t>Jagoče 16, Jagoče</t>
  </si>
  <si>
    <t>Rimska cesta 23, Laško</t>
  </si>
  <si>
    <t>Strmca 96, Strmca</t>
  </si>
  <si>
    <t>Globoko 8Č, Globoko</t>
  </si>
  <si>
    <t>Globoko 16C, Globoko</t>
  </si>
  <si>
    <t>Toplice 6, Rimske Toplice</t>
  </si>
  <si>
    <t xml:space="preserve"> Veliko Širje 25, Veliko Širje</t>
  </si>
  <si>
    <t>Zidani Most 28B, Zidani Most</t>
  </si>
  <si>
    <t>Teharska cesta 112, Celje</t>
  </si>
  <si>
    <t>Tovorna ulica 17, Celje</t>
  </si>
  <si>
    <t>Tovorna ulica 5, Celje</t>
  </si>
  <si>
    <t>Teharska cesta 60, Celje</t>
  </si>
  <si>
    <t>M1</t>
  </si>
  <si>
    <t>(plastična okna, atracit; rolete - siva)</t>
  </si>
  <si>
    <t>otroška soba, mansarda, V</t>
  </si>
  <si>
    <t>Dobava in montaža notranjih okenskih polic (les) d = 40 cm</t>
  </si>
  <si>
    <t>2.7.</t>
  </si>
  <si>
    <t>2.8.</t>
  </si>
  <si>
    <t>Kosova ulica 25, Celje</t>
  </si>
  <si>
    <t>MV2</t>
  </si>
  <si>
    <t>spalnica, pritličje, Z</t>
  </si>
  <si>
    <t>dnevna soba, pritličje, V</t>
  </si>
  <si>
    <t>kuhinja, mansarda, S</t>
  </si>
  <si>
    <t>(lesena okna, rjave barve; senčila - rjava)</t>
  </si>
  <si>
    <t>Dobava in montaža predokenskih roletnih elementov</t>
  </si>
  <si>
    <t>Dobava in montaža notranjih okenskih polic (les) d = 45 cm</t>
  </si>
  <si>
    <t>2.9.</t>
  </si>
  <si>
    <t>(plastična okna, rjava-zunaj)</t>
  </si>
  <si>
    <t>NF5</t>
  </si>
  <si>
    <t>fix</t>
  </si>
  <si>
    <t>Dobava in montaža notranjih okenskih polic (heliolit) d = 45 cm</t>
  </si>
  <si>
    <t>Teharska cesta 21, Celje</t>
  </si>
  <si>
    <t>2.10.</t>
  </si>
  <si>
    <t>(plastična okna, bele barve; rolete - bela)</t>
  </si>
  <si>
    <t>P3</t>
  </si>
  <si>
    <t>spalnica, pritličje, SZ</t>
  </si>
  <si>
    <t>spalnica, 1. nad., JZ</t>
  </si>
  <si>
    <t>dnevna soba, 1. nad., JZ</t>
  </si>
  <si>
    <t>Dobava in montaža notranjih okenskih polic (heliolit) d = 35 cm</t>
  </si>
  <si>
    <t>Obrežje pri Zidanem Mostu 18A, Zidani most</t>
  </si>
  <si>
    <t>(plastična okna, bele barve)
ZVKDS: Celje - Staro mestno jedro (EŠD 55) 
Glej tudi pogoje ZVKDS (že upoštevano).</t>
  </si>
  <si>
    <t>soba, 1. nad., JZ</t>
  </si>
  <si>
    <t>spalnica, 1. nad., SV</t>
  </si>
  <si>
    <t>Dobava in montaža notranjih okenskih polic (heliolit) d = 10 cm</t>
  </si>
  <si>
    <t>Zidani Most 24, Zidani Most</t>
  </si>
  <si>
    <t>P4</t>
  </si>
  <si>
    <t>P5</t>
  </si>
  <si>
    <t>P6</t>
  </si>
  <si>
    <t>NV4</t>
  </si>
  <si>
    <t>spalnica, pritličje, V</t>
  </si>
  <si>
    <t>dnevna soba, pritličje, J</t>
  </si>
  <si>
    <t>spalnica, pritličje, J</t>
  </si>
  <si>
    <t>dnevna soba, 1. nad., J</t>
  </si>
  <si>
    <t>Dobava in montaža notranjih okenskih polic (heliolit) d = 25 cm</t>
  </si>
  <si>
    <t>Zidani Most 28A, Zidani Most</t>
  </si>
  <si>
    <t>(plastična okna, bele barve; senčila - srebrna )</t>
  </si>
  <si>
    <t>NV2</t>
  </si>
  <si>
    <t>MV4</t>
  </si>
  <si>
    <t>MNT5</t>
  </si>
  <si>
    <t>spalnica, 1. nad., J</t>
  </si>
  <si>
    <t>spalnica, mansarda, J</t>
  </si>
  <si>
    <t>dnevna soba, mansarda, J</t>
  </si>
  <si>
    <t>NT1</t>
  </si>
  <si>
    <t>Dobava in montaža notranjih okenskih polic (marmor) d = 20 cm</t>
  </si>
  <si>
    <t>Zidani Most 30, Zidani Most</t>
  </si>
  <si>
    <t>Stanovanje  Arnautović</t>
  </si>
  <si>
    <t>soba, pritličje, JV</t>
  </si>
  <si>
    <t>kuhinja, pritličje, JV</t>
  </si>
  <si>
    <t>dnevna soba, pritličje, JV</t>
  </si>
  <si>
    <t>spalnica, pritličje, JV</t>
  </si>
  <si>
    <t>Stanovanje  Ljubešek</t>
  </si>
  <si>
    <t>A3</t>
  </si>
  <si>
    <t>P7</t>
  </si>
  <si>
    <t>P8</t>
  </si>
  <si>
    <t>P9</t>
  </si>
  <si>
    <t>kuhinja, 1. nad., JV</t>
  </si>
  <si>
    <t>dnevna soba, 1. nad., JV</t>
  </si>
  <si>
    <t>Stanovanje  Pohar</t>
  </si>
  <si>
    <t>NV7</t>
  </si>
  <si>
    <t>Dobava in montaža notranjih okenskih polic (les) d = 70 cm</t>
  </si>
  <si>
    <t>RAL montaža netipičnih oken z rešetkami, obdelava špalet</t>
  </si>
  <si>
    <t>(plastična okna, rjave barve; senčila - rjava)</t>
  </si>
  <si>
    <t>Zidani Most 31, Zidani Most</t>
  </si>
  <si>
    <t>soba, pritličje, JZ</t>
  </si>
  <si>
    <t>soba, mansarda, JZ</t>
  </si>
  <si>
    <t>Zidani Most 32, Zidani Most</t>
  </si>
  <si>
    <t>soba, 1. nad., JV</t>
  </si>
  <si>
    <t>Veliko Širje 25A, Zidani Most</t>
  </si>
  <si>
    <t>PV3</t>
  </si>
  <si>
    <t>NV6</t>
  </si>
  <si>
    <t>M2</t>
  </si>
  <si>
    <t>M3</t>
  </si>
  <si>
    <t>M4</t>
  </si>
  <si>
    <t>soba, pritličje, SV</t>
  </si>
  <si>
    <t>otroška soba, 1. nad., SV</t>
  </si>
  <si>
    <t>spalnica, 1. nad., JV</t>
  </si>
  <si>
    <t>otroška soba, mansarda, JV</t>
  </si>
  <si>
    <t>spalnica, mansarda, SV</t>
  </si>
  <si>
    <t>dnevna soba, mansarda, JZ</t>
  </si>
  <si>
    <t>Dobava in montaža notranjih okenskih polic (marmor) d = 19 cm</t>
  </si>
  <si>
    <t>Veliko Širje 27, Zidani Most</t>
  </si>
  <si>
    <t>NF4</t>
  </si>
  <si>
    <t>N9</t>
  </si>
  <si>
    <t>M9</t>
  </si>
  <si>
    <t>M8</t>
  </si>
  <si>
    <t>M7</t>
  </si>
  <si>
    <t>M6</t>
  </si>
  <si>
    <t>M5</t>
  </si>
  <si>
    <t>kuhinja, pritličje, JZ</t>
  </si>
  <si>
    <t>F1</t>
  </si>
  <si>
    <t>Veliko Širje 28, Zidani Most</t>
  </si>
  <si>
    <t>P10</t>
  </si>
  <si>
    <t>A3-z. nadsvetlobo 
C=50cm</t>
  </si>
  <si>
    <t>B1-z. nadsvetlobo 
C=50 cm</t>
  </si>
  <si>
    <t>Veliko Širje 39, Zidani Most</t>
  </si>
  <si>
    <t>(plastična okna, temno rjava; rolete - bela)</t>
  </si>
  <si>
    <t>NF3</t>
  </si>
  <si>
    <t>spalnica, pritličje, SV</t>
  </si>
  <si>
    <t>soba, 1. nad., SV</t>
  </si>
  <si>
    <t>jedilnica, 1. nad., JV</t>
  </si>
  <si>
    <t>jedilnica, 1. nad., JZ</t>
  </si>
  <si>
    <t>kuhinja, 1. nad., JZ</t>
  </si>
  <si>
    <t>Dobava in montaža notranjih okenskih polic (les) d = 15 cm</t>
  </si>
  <si>
    <t>2.11.</t>
  </si>
  <si>
    <t>Veliko Širje 41, Zidani Most</t>
  </si>
  <si>
    <t>(plastična okna, bele barve; ni senčil - )</t>
  </si>
  <si>
    <t>Dobava in montaža notranjih okenskih polic (les) d = 20 cm</t>
  </si>
  <si>
    <t>2.12.</t>
  </si>
  <si>
    <t>Veliko Širje 42, Zidani Most</t>
  </si>
  <si>
    <t>Dobava in montaža notranjih okenskih polic (marmor) d = 18 cm</t>
  </si>
  <si>
    <t>2.13.</t>
  </si>
  <si>
    <t>Veliko Širje 43, Zidani Most</t>
  </si>
  <si>
    <t>(plastična okna, temno rjava; senčila - temno rjava)</t>
  </si>
  <si>
    <t>Veliko Širje 84 in 85, Zidani Most</t>
  </si>
  <si>
    <t>(lesena okna, rjave barve; rolete - rjava)</t>
  </si>
  <si>
    <t>Veliko Širje 84</t>
  </si>
  <si>
    <t>kuhinja, pritličje, SV</t>
  </si>
  <si>
    <t>Veliko Širje 85</t>
  </si>
  <si>
    <t>PV5</t>
  </si>
  <si>
    <t>2.15.</t>
  </si>
  <si>
    <t>2.14.</t>
  </si>
  <si>
    <t>PV4</t>
  </si>
  <si>
    <t>Vrata</t>
  </si>
  <si>
    <t>21</t>
  </si>
  <si>
    <t>Dobava in montaža notranjih okenskih polic (heliolit) d = 5 cm</t>
  </si>
  <si>
    <t>2.16.</t>
  </si>
  <si>
    <t>(plastična okna, bele barve; senčila - bela)</t>
  </si>
  <si>
    <t>Veliko Širje 87, Zidani Most</t>
  </si>
  <si>
    <t>Dobava in montaža notranjih okenskih polic (les oz za sirino oken) d = 20 cm</t>
  </si>
  <si>
    <t>2.17.</t>
  </si>
  <si>
    <t>(lesena okna, rjava/bela; senčila - rjava/bela)</t>
  </si>
  <si>
    <t>Globoko 18A, Rimske Toplice</t>
  </si>
  <si>
    <t>dnevna soba, pritličje, JZ</t>
  </si>
  <si>
    <t>jedilnica, pritličje, JZ</t>
  </si>
  <si>
    <t>2.18.</t>
  </si>
  <si>
    <t>Globoko 17A, Rimske Toplice</t>
  </si>
  <si>
    <t>(Plastična okna, bele barve)</t>
  </si>
  <si>
    <t>soba, 1. nad., SZ</t>
  </si>
  <si>
    <t>Dobava in montaža notranjih okenskih polic (ni police) d = 20 cm</t>
  </si>
  <si>
    <t>2.19.</t>
  </si>
  <si>
    <t>(lesena okna, zlati hrast-zunaj, bela-notri)</t>
  </si>
  <si>
    <t>2N1</t>
  </si>
  <si>
    <t>2NV2</t>
  </si>
  <si>
    <t>2N3</t>
  </si>
  <si>
    <t>jedilnica, pritličje, Z</t>
  </si>
  <si>
    <t>soba, 2. nad., Z</t>
  </si>
  <si>
    <t>otroška soba, 2. nad., Z</t>
  </si>
  <si>
    <t>Dobava in montaža notranjih okenskih polic (cm les) d = 20 cm</t>
  </si>
  <si>
    <t>2.20.</t>
  </si>
  <si>
    <t>Globoko 8B, Rimske Toplice</t>
  </si>
  <si>
    <t>(plastična okna, bele barve; žaluzije - siva, nadomestijo tudi rolete)</t>
  </si>
  <si>
    <t>MV6</t>
  </si>
  <si>
    <t>soba, pritličje, SZ</t>
  </si>
  <si>
    <t>kuhinja, 1. nad., SZ</t>
  </si>
  <si>
    <t>spalnica, mansarda, JV</t>
  </si>
  <si>
    <t>soba, mansarda, JV</t>
  </si>
  <si>
    <t>kuhinja, mansarda, SZ</t>
  </si>
  <si>
    <t>F</t>
  </si>
  <si>
    <t>B2
drsna</t>
  </si>
  <si>
    <t>Zapiranje prostora obstoječih roletnih omaric</t>
  </si>
  <si>
    <t>Dobava in montaža zunanjih žaluzij - d = 80mm</t>
  </si>
  <si>
    <t>2.21.</t>
  </si>
  <si>
    <t>Globoko 6A, Rimske Toplice</t>
  </si>
  <si>
    <t>otroška soba, pritličje, Z</t>
  </si>
  <si>
    <t>spalnica, 1. nad., Z</t>
  </si>
  <si>
    <t>Dobava in montaža mrež na oknih (kitre)</t>
  </si>
  <si>
    <t>2.22.</t>
  </si>
  <si>
    <t>dnevna soba, 1. nad., V</t>
  </si>
  <si>
    <t>Dobava in montaža notranjih okenskih polic (marmor) d = 15 cm</t>
  </si>
  <si>
    <t>2.23.</t>
  </si>
  <si>
    <t>dnevna soba, 1. nad., SV</t>
  </si>
  <si>
    <t>Dobava in montaža notranjih okenskih polic (heliolit) d = 18 cm</t>
  </si>
  <si>
    <t>2.24.</t>
  </si>
  <si>
    <t>Sevce 1, Rimske Toplice</t>
  </si>
  <si>
    <t>kabinet, 1. nad., JZ</t>
  </si>
  <si>
    <t>Dobava in montaža notranjih okenskih polic (ni police) d = 18 cm</t>
  </si>
  <si>
    <t>2.25.</t>
  </si>
  <si>
    <t>Sevce 2, Rimske Toplice</t>
  </si>
  <si>
    <t>soba, pritličje, J</t>
  </si>
  <si>
    <t>soba, 1. nad., J</t>
  </si>
  <si>
    <t>A1
poševno</t>
  </si>
  <si>
    <t>Dobava in montaža notranjih okenskih polic (granit) d = 18 cm</t>
  </si>
  <si>
    <t>2.26.</t>
  </si>
  <si>
    <t>Strmca 24, Laško</t>
  </si>
  <si>
    <t>(lesena okna, bele barve; senčila - bela)</t>
  </si>
  <si>
    <t>soba, pritličje, Z</t>
  </si>
  <si>
    <t>kuhinja, pritličje, Z</t>
  </si>
  <si>
    <t>soba, 1. nad., Z</t>
  </si>
  <si>
    <t>36 (44.1-16-8)</t>
  </si>
  <si>
    <t>2.27.</t>
  </si>
  <si>
    <t>Marija Gradec 38A, Laško</t>
  </si>
  <si>
    <t>(lesena okna s obstoječimi členitvami, lakirano rjave barve - zunaj, bela-notri; rolete - temno rjava)
ZVKDS: Marija Gradec - Cerkev Matere božje s kapelicami (EŠD 3093 - vse detajle obdelave je potrebno predhodno uskladiti z ZVKDS OE Celje.</t>
  </si>
  <si>
    <t>spalnica, mansarda, JZ</t>
  </si>
  <si>
    <t>Dobava in montaža nadokenskih roletnih elementov (pogoji ZVKDS)</t>
  </si>
  <si>
    <t xml:space="preserve">Zamenjava predokenskih omaric z nadokenskimi (pogoj ZVKDS) </t>
  </si>
  <si>
    <t xml:space="preserve">RAL montaža, zazidava utorov ter kitanje in barvanje (objekt ZVKDS) </t>
  </si>
  <si>
    <t>Sodelovanje s predstavnikom ZVKDS (po oknu)</t>
  </si>
  <si>
    <t>2.28.</t>
  </si>
  <si>
    <t>Rožnik 12, Laško</t>
  </si>
  <si>
    <t>(plastična okna, bele barve; rolete - svetlo rjava)</t>
  </si>
  <si>
    <t>kuhinja, 1. nad., J</t>
  </si>
  <si>
    <t>soba, mansarda, J</t>
  </si>
  <si>
    <t>2.29.</t>
  </si>
  <si>
    <t>Rožnik 14, Laško</t>
  </si>
  <si>
    <t>Dobava in montaža notranjih okenskih polic (heliolit) d = 15 cm</t>
  </si>
  <si>
    <t>Trubarjeva ulica 20, Laško (OSNOVNA ŠOLA)</t>
  </si>
  <si>
    <t>(plastična okna, bele barve)
ZVKDS: Laško - Trško jedro (EŠD 310) Glej tudi pogoje ZVKDS (že upoštevano).</t>
  </si>
  <si>
    <t>3NF1</t>
  </si>
  <si>
    <t>3N2</t>
  </si>
  <si>
    <t>3N3</t>
  </si>
  <si>
    <t>3NF4</t>
  </si>
  <si>
    <t>3N5</t>
  </si>
  <si>
    <t>3NF6</t>
  </si>
  <si>
    <t>3NF7</t>
  </si>
  <si>
    <t>3N8</t>
  </si>
  <si>
    <t>3NF9</t>
  </si>
  <si>
    <t>3N10</t>
  </si>
  <si>
    <t>3N11</t>
  </si>
  <si>
    <t>3NF12</t>
  </si>
  <si>
    <t>3N13</t>
  </si>
  <si>
    <t>3NF14</t>
  </si>
  <si>
    <t>3NF15</t>
  </si>
  <si>
    <t>3N16</t>
  </si>
  <si>
    <t>3NF17</t>
  </si>
  <si>
    <t>3N18</t>
  </si>
  <si>
    <t>3N19</t>
  </si>
  <si>
    <t>3NF20</t>
  </si>
  <si>
    <t>3N21</t>
  </si>
  <si>
    <t>3N22</t>
  </si>
  <si>
    <t>3NF23</t>
  </si>
  <si>
    <t>3N24</t>
  </si>
  <si>
    <t>3NF25</t>
  </si>
  <si>
    <t>3N26</t>
  </si>
  <si>
    <t>3N27</t>
  </si>
  <si>
    <t>3NF28</t>
  </si>
  <si>
    <t>3N29</t>
  </si>
  <si>
    <t>3N30</t>
  </si>
  <si>
    <t>3NF31</t>
  </si>
  <si>
    <t>3N32</t>
  </si>
  <si>
    <t>3NF33</t>
  </si>
  <si>
    <t>3N34</t>
  </si>
  <si>
    <t>3N35</t>
  </si>
  <si>
    <t>3NF36</t>
  </si>
  <si>
    <t>3N37</t>
  </si>
  <si>
    <t>3N38</t>
  </si>
  <si>
    <t>3NF39</t>
  </si>
  <si>
    <t>3N40</t>
  </si>
  <si>
    <t>3NF41</t>
  </si>
  <si>
    <t>3N42</t>
  </si>
  <si>
    <t>3N43</t>
  </si>
  <si>
    <t>3NF44</t>
  </si>
  <si>
    <t>3N45</t>
  </si>
  <si>
    <t>3N46</t>
  </si>
  <si>
    <t>3NF47</t>
  </si>
  <si>
    <t>3N48</t>
  </si>
  <si>
    <t>3NF49</t>
  </si>
  <si>
    <t>3N50</t>
  </si>
  <si>
    <t>3N51</t>
  </si>
  <si>
    <t>3NF52</t>
  </si>
  <si>
    <t>3N53</t>
  </si>
  <si>
    <t>3N54</t>
  </si>
  <si>
    <t>3NF55</t>
  </si>
  <si>
    <t>3N56</t>
  </si>
  <si>
    <t>3NF57</t>
  </si>
  <si>
    <t>3N58</t>
  </si>
  <si>
    <t>3N59</t>
  </si>
  <si>
    <t>3NF60</t>
  </si>
  <si>
    <t>3N61</t>
  </si>
  <si>
    <t>3N62</t>
  </si>
  <si>
    <t>3NF63</t>
  </si>
  <si>
    <t>3N64</t>
  </si>
  <si>
    <t>3NF65</t>
  </si>
  <si>
    <t>3N66</t>
  </si>
  <si>
    <t>3N67</t>
  </si>
  <si>
    <t>3NF68</t>
  </si>
  <si>
    <t>3N69</t>
  </si>
  <si>
    <t>3N70</t>
  </si>
  <si>
    <t>3NF71</t>
  </si>
  <si>
    <t>3N72</t>
  </si>
  <si>
    <t>3NF73</t>
  </si>
  <si>
    <t>3N74</t>
  </si>
  <si>
    <t>3N75</t>
  </si>
  <si>
    <t>3NF76</t>
  </si>
  <si>
    <t>3N77</t>
  </si>
  <si>
    <t>3N78</t>
  </si>
  <si>
    <t>3NF79</t>
  </si>
  <si>
    <t>3N80</t>
  </si>
  <si>
    <t>učilnica ZGO, 3. nad., J</t>
  </si>
  <si>
    <t>kabinet mat.1, 3. nad., J</t>
  </si>
  <si>
    <t>učilnica mat.1, 3. nad., J</t>
  </si>
  <si>
    <t>učilnica mat.2, 3. nad., J</t>
  </si>
  <si>
    <t>kabinet teh. 2, 3. nad., J</t>
  </si>
  <si>
    <t>učilnica teh. 2, 3. nad., J</t>
  </si>
  <si>
    <t>Dobava in montaža notranjih okenskih polic (ni police) d = 15 cm</t>
  </si>
  <si>
    <t>2.30.</t>
  </si>
  <si>
    <t>2.31.</t>
  </si>
  <si>
    <t>Trubarjevo nabrežje 7, Laško</t>
  </si>
  <si>
    <t>(plastična okna v trenutni členitvi (dvokrilna), bele barve)
ZVKDS: Laško - Trško jedro (EŠD 310) Glej tudi pogoje ZVKDS (že upoštevano).</t>
  </si>
  <si>
    <t>Stanovanje  Osat-Zalokar</t>
  </si>
  <si>
    <t>Stanovanje  Plevnik</t>
  </si>
  <si>
    <t>Stanovanje  Omerović</t>
  </si>
  <si>
    <t>Stanovanje  Knez</t>
  </si>
  <si>
    <t>dnevna soba, pritličje, Z</t>
  </si>
  <si>
    <t>kuhinja, 1. nad., Z</t>
  </si>
  <si>
    <t>M(nt)1</t>
  </si>
  <si>
    <t>MF2</t>
  </si>
  <si>
    <t>MF3</t>
  </si>
  <si>
    <t>MF4</t>
  </si>
  <si>
    <t>soba, mansarda, Z</t>
  </si>
  <si>
    <t>NT
trikotno</t>
  </si>
  <si>
    <t>F
lina</t>
  </si>
  <si>
    <t>Dobava in montaža nadokenskih roletnih elementov (za vse - pogoj ZVKDS)</t>
  </si>
  <si>
    <t xml:space="preserve">Zamenjava žaluzij z nadokenskimi omaricami (pogoj ZVKDS) </t>
  </si>
  <si>
    <t>2.32.</t>
  </si>
  <si>
    <t>Rimska cesta 16, Laško</t>
  </si>
  <si>
    <t>dnevna soba, 1. nad., SZ</t>
  </si>
  <si>
    <t>spalnica, 1. nad., SZ</t>
  </si>
  <si>
    <t>soba, mansarda, SZ</t>
  </si>
  <si>
    <t>Dobava in montaža notranjih okenskih polic (heliolit) d = 20 cm</t>
  </si>
  <si>
    <t>2.33.</t>
  </si>
  <si>
    <t>Rimska cesta 14, Laško</t>
  </si>
  <si>
    <t>kuhinja, pritličje, V</t>
  </si>
  <si>
    <t>dnevna soba, mansarda, V</t>
  </si>
  <si>
    <t>kuhinja, mansarda, J</t>
  </si>
  <si>
    <t>37 (44.1-20-10)</t>
  </si>
  <si>
    <t>Dobava in montaža notranjih okenskih polic (helioloit) d = 20 cm</t>
  </si>
  <si>
    <t>2.34.</t>
  </si>
  <si>
    <t>Podšmihel 9, Laško</t>
  </si>
  <si>
    <t>2.35.</t>
  </si>
  <si>
    <t>(plastična okna, bele barve; rolete - bež)</t>
  </si>
  <si>
    <t>kuhinja, mansarda, V</t>
  </si>
  <si>
    <t>otroška soba, mansarda, J</t>
  </si>
  <si>
    <t>Dobava in montaža notranjih okenskih polic (heliolut) d = 20 cm</t>
  </si>
  <si>
    <t>Podšmihel 14, Laško</t>
  </si>
  <si>
    <t>2.36.</t>
  </si>
  <si>
    <t>(plastična okna, temno rjava-zunaj bela-notri; žaluzije - srebrne)</t>
  </si>
  <si>
    <t>2.37.</t>
  </si>
  <si>
    <t>Rimska cesta 4, Laško</t>
  </si>
  <si>
    <t>(različno - glej stanovanja)</t>
  </si>
  <si>
    <t>Stanovanje  št. 24 Tretnjak Plevel (plastična okna, bele barve)</t>
  </si>
  <si>
    <t>Stanovanje  št. 29 Zupanc (plastična okna, bele barve; rolete - bele)</t>
  </si>
  <si>
    <t>dnevna soba, 2. nad., JV</t>
  </si>
  <si>
    <t>Stanovanje  št. 12 Kolarič (plastična okna, bele barve; rolete - bele)</t>
  </si>
  <si>
    <t>2N4</t>
  </si>
  <si>
    <t>2NV5</t>
  </si>
  <si>
    <t>2N6</t>
  </si>
  <si>
    <t>2N7</t>
  </si>
  <si>
    <t>2N8</t>
  </si>
  <si>
    <t>spalnica, 2. nad., JV</t>
  </si>
  <si>
    <t>dnevna soba, 2. nad., JZ</t>
  </si>
  <si>
    <t>otroška soba, 2. nad., JZ</t>
  </si>
  <si>
    <t>Stanovanje  št. 30 Trojak (plastična okna, bele barve; rolete - alu-svetlo rjave)</t>
  </si>
  <si>
    <t>3N1</t>
  </si>
  <si>
    <t>3NV4</t>
  </si>
  <si>
    <t>soba, 3. nad., JZ</t>
  </si>
  <si>
    <t>dnevna soba, 3. nad., JZ</t>
  </si>
  <si>
    <t>spalnica, 3. nad., JZ</t>
  </si>
  <si>
    <t>Stanovanje  št. 14 Kraševec</t>
  </si>
  <si>
    <t>3N6</t>
  </si>
  <si>
    <t>3N7</t>
  </si>
  <si>
    <t>3NV8</t>
  </si>
  <si>
    <t>3N9</t>
  </si>
  <si>
    <t>Rimska cesta 2, Laško</t>
  </si>
  <si>
    <t>Stanovanje  Pleteršek, mansarda (plastična okna, bele barve)</t>
  </si>
  <si>
    <t>Dobava in montaža notranjih okenskih polic (heliolot) d = 28 cm</t>
  </si>
  <si>
    <t>2.38.</t>
  </si>
  <si>
    <t>2.39.</t>
  </si>
  <si>
    <t>Celjska cesta 7, Laško</t>
  </si>
  <si>
    <t>Dobava in montaža notranjih okenskih polic (heliolit) d = 28 cm</t>
  </si>
  <si>
    <t>2.40.</t>
  </si>
  <si>
    <t>Celjska cesta 13, Laško</t>
  </si>
  <si>
    <t>Stanovanje  Bukovšek</t>
  </si>
  <si>
    <t>Stanovanje Aleksencev</t>
  </si>
  <si>
    <t>PV2</t>
  </si>
  <si>
    <t>Zdraviliška cesta 17, Laško (DSO)</t>
  </si>
  <si>
    <t>(plastična okna, bele barve; žaluzije - sivo-srebrna)</t>
  </si>
  <si>
    <t>2N2</t>
  </si>
  <si>
    <t>2N5</t>
  </si>
  <si>
    <t>2N10</t>
  </si>
  <si>
    <t>2N11</t>
  </si>
  <si>
    <t>MS1</t>
  </si>
  <si>
    <t>MS2</t>
  </si>
  <si>
    <t>MS3</t>
  </si>
  <si>
    <t>MS4</t>
  </si>
  <si>
    <t>MS5</t>
  </si>
  <si>
    <t>MS6</t>
  </si>
  <si>
    <t>MS7</t>
  </si>
  <si>
    <t>soba, 2. nad., SV</t>
  </si>
  <si>
    <t>soba, 2. nad., JV</t>
  </si>
  <si>
    <t>soba, Mansarda, SV</t>
  </si>
  <si>
    <t>S</t>
  </si>
  <si>
    <t>S1</t>
  </si>
  <si>
    <t>Dobava in montaža zunanjih strešnih rolojev</t>
  </si>
  <si>
    <t>2.41.</t>
  </si>
  <si>
    <t>2.42.</t>
  </si>
  <si>
    <t>Poženelova ulica 10, Laško</t>
  </si>
  <si>
    <t>(lesena okna, naravno lakirano; senčila - naravno lakirano)</t>
  </si>
  <si>
    <t>Dobava in montaža notranjih okenskih polic (les) d = 10 cm</t>
  </si>
  <si>
    <t>2.43.</t>
  </si>
  <si>
    <t>(opis po stanovanjih)</t>
  </si>
  <si>
    <t>Stanovanje Vogrinec (najemnik) (lesena okna, rjave barve; senčila - rjava)</t>
  </si>
  <si>
    <t>spalnica, 3. nad., V</t>
  </si>
  <si>
    <t>dnevna soba, 3. nad., V</t>
  </si>
  <si>
    <t>kuhinja, 3. nad., J</t>
  </si>
  <si>
    <t>Stanovanje Šega (plastična okna, bele barve)</t>
  </si>
  <si>
    <t>4NV2</t>
  </si>
  <si>
    <t>4N3</t>
  </si>
  <si>
    <t>4N4</t>
  </si>
  <si>
    <t>dnevna soba, 4. nad., V</t>
  </si>
  <si>
    <t>spalnica, 4. nad., V</t>
  </si>
  <si>
    <t>Stanovanje Seme, Rok (plastična okna, bele barve)</t>
  </si>
  <si>
    <t>4N5</t>
  </si>
  <si>
    <t>4N6</t>
  </si>
  <si>
    <t>Stanovanje Božič (plastična okna, bele barve; senčila - bela)</t>
  </si>
  <si>
    <t>4N7</t>
  </si>
  <si>
    <t>4N8</t>
  </si>
  <si>
    <t>4NV9</t>
  </si>
  <si>
    <t>Stanovanje Sluga (plastična okna, bele barve)</t>
  </si>
  <si>
    <t>5NV2</t>
  </si>
  <si>
    <t>5NF3</t>
  </si>
  <si>
    <t>5N4</t>
  </si>
  <si>
    <t>dnevna soba, 5. nad., V</t>
  </si>
  <si>
    <t>spalnica, 5. nad., V</t>
  </si>
  <si>
    <t>Stanovanje Seme, Uroš  (plastična okna, zunaj rjava, notri bele barve; žaluzije - srebrne)</t>
  </si>
  <si>
    <t>5N5</t>
  </si>
  <si>
    <t>5N6</t>
  </si>
  <si>
    <t>Stanovanje Ambrož  (mansarda) (plastična okna, bele barve; senčila - siva)</t>
  </si>
  <si>
    <t>6NS1</t>
  </si>
  <si>
    <t>6NS2</t>
  </si>
  <si>
    <t>6NS3</t>
  </si>
  <si>
    <t>spalnica, 6. nad., V</t>
  </si>
  <si>
    <t>2.44.</t>
  </si>
  <si>
    <t>Badovinčeva ulica 14, Laško</t>
  </si>
  <si>
    <t>Stanovanje št. 2 Okorn (lesena okna, temno rajve barve; rolete - temno rjave)</t>
  </si>
  <si>
    <t>35 (44.1-16-6)</t>
  </si>
  <si>
    <t>Stanovanje št. 5 Gaber (Vale) (lesena okna, temno rajve barve; rolete - bež)</t>
  </si>
  <si>
    <t>spalnica, 2. nad., S</t>
  </si>
  <si>
    <t>kuhinja, 2. nad., V</t>
  </si>
  <si>
    <t>Stanovanje -  št. Pusar (Šumer)</t>
  </si>
  <si>
    <t>3NV2</t>
  </si>
  <si>
    <t>3N4</t>
  </si>
  <si>
    <t>kuhinja, 3. nad., V</t>
  </si>
  <si>
    <t>Stanovanje št. 18 Šanca (plastična okna, bele barve)</t>
  </si>
  <si>
    <t>5N1</t>
  </si>
  <si>
    <t>5N3</t>
  </si>
  <si>
    <t>spalnica, 5. nad., S</t>
  </si>
  <si>
    <t>kuhinja, 5. nad., S</t>
  </si>
  <si>
    <t>2.45.</t>
  </si>
  <si>
    <t>Badovinčeva ulica 16, Laško</t>
  </si>
  <si>
    <t>Stanovanje Berisha (plastična okna, bele barve)</t>
  </si>
  <si>
    <t>2NV3</t>
  </si>
  <si>
    <t>spalnica, 2. nad., V</t>
  </si>
  <si>
    <t>dnevna soba, 2. nad., V</t>
  </si>
  <si>
    <t>Stanovanje Dernača (plastična okna, bele barve)</t>
  </si>
  <si>
    <t>Stanovanje  (5. nadstropje)</t>
  </si>
  <si>
    <t>5N2</t>
  </si>
  <si>
    <t>5NV3</t>
  </si>
  <si>
    <t>otroška soba, 5. nad., V</t>
  </si>
  <si>
    <t>kuhinja, 5. nad., V</t>
  </si>
  <si>
    <t>B11</t>
  </si>
  <si>
    <t>2.46.</t>
  </si>
  <si>
    <t>Badovinčeva ulica 18, Laško</t>
  </si>
  <si>
    <t>Stanovanje št. 6 Brkljačič (plastična okna, bele barve)</t>
  </si>
  <si>
    <t>B2
del fiksen</t>
  </si>
  <si>
    <t>Stanovanje št. 10 Trauner (občinsko) (plastična okna, notri bela - zunaj temno rajva; senčila - rjava)</t>
  </si>
  <si>
    <t>3NV3</t>
  </si>
  <si>
    <t>Stanovanje št. 11 Grahek (plastična okna, bele barve)</t>
  </si>
  <si>
    <t>Stanovanje št. 18 Jurkošek (plastična okna, bele barve)</t>
  </si>
  <si>
    <t>Stanovanje št. 19 Županec (občinsko) (plastična okna, notri bela - zunaj temno rajva; senčila - rjava)</t>
  </si>
  <si>
    <t>2.47.</t>
  </si>
  <si>
    <t>Badovinčeva ulica 20 Laško</t>
  </si>
  <si>
    <t>Stanovanje št. 2 Degen-Lešek (plastična okna, notri bela - zunaj temno rajva; senčila - sivo-bež)</t>
  </si>
  <si>
    <t>otroška soba, 1. nad., S</t>
  </si>
  <si>
    <t>Stanovanje št. 3 Vodišek (plastična okna, notri bele - zunaj temno rjave barve)</t>
  </si>
  <si>
    <t>Stanovanje št. 7 Pešec (plastična okna, temno rajva; senčila -srednje siva)</t>
  </si>
  <si>
    <t>soba, 2. nad., V</t>
  </si>
  <si>
    <t>Stanovanje št. 10 Bačič  (plastična okna, notri bele - zunaj temno rjave barve)</t>
  </si>
  <si>
    <t>kuhinja, 3. nad., S</t>
  </si>
  <si>
    <t>Stanovanje št. 11 Zupanc (občinsko)  (plastična okna, notri bele - zunaj temno rjave barve)</t>
  </si>
  <si>
    <t>3NV7</t>
  </si>
  <si>
    <t>otroška soba, 3. nad., V</t>
  </si>
  <si>
    <t>4N2</t>
  </si>
  <si>
    <t>4NV3</t>
  </si>
  <si>
    <t>Stanovanje št. 14 Poglajen (občinsko)  (plastična okna, notri bele - zunaj temno rjave barve)</t>
  </si>
  <si>
    <t>Stanovanje št. 15 Knez  (plastična okna, notri bele - zunaj temno rjave barve)</t>
  </si>
  <si>
    <t>4N9</t>
  </si>
  <si>
    <t>soba, 4. nad., V</t>
  </si>
  <si>
    <t>kuhinja, 4. nad., V</t>
  </si>
  <si>
    <t>Stanovanje št. 17 Marot (plastična okna, notri bela - zunaj temno rajva; senčila -siva)</t>
  </si>
  <si>
    <t>dnevna soba, 5. nad., S</t>
  </si>
  <si>
    <t>Nastavitev okovja (okno N5)</t>
  </si>
  <si>
    <t>2.48.</t>
  </si>
  <si>
    <t>Cesta v Debro 6, Laško</t>
  </si>
  <si>
    <t>(plastična okna, bele barve; rolete - svetlo siva)</t>
  </si>
  <si>
    <t>dnevna soba, pritličje, S</t>
  </si>
  <si>
    <t>Cesta v Debro 8, Laško</t>
  </si>
  <si>
    <t>2.49.</t>
  </si>
  <si>
    <t>(plastična okna, rjava-zunaj bela-notri; senčila - bež)</t>
  </si>
  <si>
    <t>kuhinja, 2. nad., J</t>
  </si>
  <si>
    <t>2.50.</t>
  </si>
  <si>
    <t>Cesta v Debro 10 in 12, Laško</t>
  </si>
  <si>
    <t>Stanovanje št. 2 (plastična okna, bele barve)</t>
  </si>
  <si>
    <t>Stanovanje št. 1 (plastična okna, bele barve)</t>
  </si>
  <si>
    <t>Stanovanje št. 7 (plastična okna, bele barve; bež žaluzije)</t>
  </si>
  <si>
    <t>soba, pritličje, V</t>
  </si>
  <si>
    <t>Stanovanje št. 6 (plastična okna, bele barve)</t>
  </si>
  <si>
    <t>Stanovanje št. 3 (plastična okna, bele barve)</t>
  </si>
  <si>
    <t>Stanovanje št. 9 (plastična okna, bele barve; bež žaluzije)</t>
  </si>
  <si>
    <t>Stanovanje št. 8 (plastična okna, bele barve)</t>
  </si>
  <si>
    <t>Stanovanje št. 5 (plastična okna, bele barve)</t>
  </si>
  <si>
    <t>dnevna soba, mansarda, S</t>
  </si>
  <si>
    <t>2.52.</t>
  </si>
  <si>
    <t>2.51.</t>
  </si>
  <si>
    <t>Cesta v Debro 14, Laško</t>
  </si>
  <si>
    <t>(plastična okna, bela/siva; senčila - bela/siva)</t>
  </si>
  <si>
    <t>otroška soba, pritličje, V</t>
  </si>
  <si>
    <t>Cesta v Debro 16, Laško</t>
  </si>
  <si>
    <t>2.53.</t>
  </si>
  <si>
    <t>Cesta v Debro 1, Laško</t>
  </si>
  <si>
    <t>Stari del objekta</t>
  </si>
  <si>
    <t>Novejši del objekta</t>
  </si>
  <si>
    <t>jedilnica, 1. nad., V</t>
  </si>
  <si>
    <t>jedilnica, 1. nad., J</t>
  </si>
  <si>
    <t xml:space="preserve">Novejši del objekta  </t>
  </si>
  <si>
    <t>spalnica, mansarda, V</t>
  </si>
  <si>
    <t>2.54.</t>
  </si>
  <si>
    <t>(plastična okna, antracit; žaluzije - antracit)</t>
  </si>
  <si>
    <t>PV1</t>
  </si>
  <si>
    <t>AB</t>
  </si>
  <si>
    <t>2.55.</t>
  </si>
  <si>
    <t>Cesta v Debro 17, Laško</t>
  </si>
  <si>
    <t>(lesena okna, temno rjava-zunaj, bela-notri; žaluzije - temno rdeča)</t>
  </si>
  <si>
    <t>NV9</t>
  </si>
  <si>
    <t>2.56.</t>
  </si>
  <si>
    <t>Cesta v Debro 18, Laško</t>
  </si>
  <si>
    <t>Dobava in montaža notranjih okenskih polic (heliloit) d = 20 cm</t>
  </si>
  <si>
    <t>2.57.</t>
  </si>
  <si>
    <t>Cesta v Debro 45A, Laško</t>
  </si>
  <si>
    <t>otroška soba, 1. nad., JV</t>
  </si>
  <si>
    <t>Okna z medsteklenimi prečkami (dodatek)</t>
  </si>
  <si>
    <t>2.58.</t>
  </si>
  <si>
    <t>Cesta v Debro 57, Laško</t>
  </si>
  <si>
    <t>NF6</t>
  </si>
  <si>
    <t>NF7</t>
  </si>
  <si>
    <t>2.59.</t>
  </si>
  <si>
    <t>Cesta v Debro 61, Laško</t>
  </si>
  <si>
    <t>kuhinja, 1. nad., SV</t>
  </si>
  <si>
    <t>2.60.</t>
  </si>
  <si>
    <t>Cesta v Debro 51, Laško</t>
  </si>
  <si>
    <t>38 (66.1-20-44.2)</t>
  </si>
  <si>
    <t>40 (68.1-24-44.2)</t>
  </si>
  <si>
    <t>Dobava in montaža notranjih okenskih polic (umetni kamen, komarnik) d = 20 cm</t>
  </si>
  <si>
    <t>2.61.</t>
  </si>
  <si>
    <t>Brstnik 12A, Laško</t>
  </si>
  <si>
    <t>(plastična okna, mahagonij; senčila - srebrna)</t>
  </si>
  <si>
    <t>Objekt - južno</t>
  </si>
  <si>
    <t>Objekt - severno</t>
  </si>
  <si>
    <t>soba, 1. nad., S</t>
  </si>
  <si>
    <t>dnevna soba, mansarda, Z</t>
  </si>
  <si>
    <t>34</t>
  </si>
  <si>
    <t>Dobava in montaža notranjih okenskih polic (heliloit) d = 25 cm</t>
  </si>
  <si>
    <t>2.62.</t>
  </si>
  <si>
    <t>Brstnik 3A, Laško</t>
  </si>
  <si>
    <t>kuhinja, pritličje, SZ</t>
  </si>
  <si>
    <t>otroška soba, mansarda, SZ</t>
  </si>
  <si>
    <t>spalnica, mansarda, SZ</t>
  </si>
  <si>
    <t>Dobava in montaža notranjih okenskih polic (granit) d = 20 cm</t>
  </si>
  <si>
    <t>Brstnik 3B, Laško</t>
  </si>
  <si>
    <t>K1</t>
  </si>
  <si>
    <t>PF1</t>
  </si>
  <si>
    <t>PF2</t>
  </si>
  <si>
    <t>soba, klet, SZ</t>
  </si>
  <si>
    <t>soba - zimski vrt, pritličje, JZ</t>
  </si>
  <si>
    <t>otroška soba, pritličje, JZ</t>
  </si>
  <si>
    <t>F-z nad. 60 cm</t>
  </si>
  <si>
    <t>Dobava in montaža notranjih okenskih polic (heliolit) d = 22 cm</t>
  </si>
  <si>
    <t>2.63.</t>
  </si>
  <si>
    <t>Brstnik 3C, Laško</t>
  </si>
  <si>
    <t>(lesena okna, temno rjava; polkna - temno rjava)</t>
  </si>
  <si>
    <t>Brstnik 17, Laško</t>
  </si>
  <si>
    <t>2.64.</t>
  </si>
  <si>
    <t>2.65.</t>
  </si>
  <si>
    <t>(plastična okna brez dodatnih členitev (enokrilno), hrast-zunaj bela-notri)
ZVKDS: Tremerje - Vas (EŠD 27134) Glej tudi pogoje ZVKDS (že upoštevano).</t>
  </si>
  <si>
    <t>Tremerje 13, Celje</t>
  </si>
  <si>
    <t>Dobava in montaža notranjih okenskih polic (heliolit) d = 17 cm</t>
  </si>
  <si>
    <t>2.66.</t>
  </si>
  <si>
    <t>Tremerje 11, Celje</t>
  </si>
  <si>
    <t>(plastična okna, brez dodatnih členitev (enokrilna) bele barve; senčila -  bela)
ZVKDS: Tremerje - Vas (EŠD 27134) Glej tudi pogoje ZVKDS (že upoštevano).</t>
  </si>
  <si>
    <t>MF6</t>
  </si>
  <si>
    <t>MF7</t>
  </si>
  <si>
    <t>MV8</t>
  </si>
  <si>
    <t>otroška soba, 1. nad., JZ</t>
  </si>
  <si>
    <t>otroška soba, mansarda, SV</t>
  </si>
  <si>
    <t>B1
drsno</t>
  </si>
  <si>
    <t>2.67.</t>
  </si>
  <si>
    <t>Tremerje 7, Celje</t>
  </si>
  <si>
    <t xml:space="preserve">(lesena okna z obstoječimi členitvami v rjavi barvi)
ZVKDS: Tremerje - Hiša Tremerje 7 (EŠD 27130) - vse detajle obdelave je potrebno </t>
  </si>
  <si>
    <t>Dobava in montaža notranjih okenskih polic (les) d = 13 cm</t>
  </si>
  <si>
    <t>Demontaža zunanjih rešetk in ureditev zunanje špalete</t>
  </si>
  <si>
    <t>Tremerje 6, Celje</t>
  </si>
  <si>
    <t>2.68.</t>
  </si>
  <si>
    <t>(lesena okna brez členitev (enokrilno), črna barva)
ZVKDS: Tremerje - Vas (EŠD 27134) Glej tudi pogoje ZVKDS (že upoštevano).</t>
  </si>
  <si>
    <t>Dobava in montaža notranjih žaluzij - d = 25mm (enotno po pogoju ZVKDS)</t>
  </si>
  <si>
    <t>2.69.</t>
  </si>
  <si>
    <t>Tremerje 4, Celje</t>
  </si>
  <si>
    <t>(plastična okna brez členitev (enokrilno), bele barve; senčila - bela)
ZVKDS: Tremerje - Vas (EŠD 27134) Glej tudi pogoje ZVKDS (že upoštevano).</t>
  </si>
  <si>
    <t>MV1</t>
  </si>
  <si>
    <t>MV3</t>
  </si>
  <si>
    <t>spalnica, mansarda, S</t>
  </si>
  <si>
    <t>2.70.</t>
  </si>
  <si>
    <t>Košnica pri Celju 2, Celje</t>
  </si>
  <si>
    <t>(lesena okna, temno rjava; žaluzije-svetlo zelena)</t>
  </si>
  <si>
    <t>dnevna soba, mansarda, JV</t>
  </si>
  <si>
    <t>37 
(44.1-20-10)</t>
  </si>
  <si>
    <t>2.71.</t>
  </si>
  <si>
    <t>kuhinja, pritličje, J</t>
  </si>
  <si>
    <t>2.72.</t>
  </si>
  <si>
    <t>Cesta v Laško 38, Celje</t>
  </si>
  <si>
    <t>2.73.</t>
  </si>
  <si>
    <t>2.74.</t>
  </si>
  <si>
    <t>Cesta v Laško 34, Celje</t>
  </si>
  <si>
    <t>35</t>
  </si>
  <si>
    <t>2.75.</t>
  </si>
  <si>
    <t>Cesta v Laško 32, Celje</t>
  </si>
  <si>
    <t>2.76.</t>
  </si>
  <si>
    <t>Cesta v Laško 30A, Celje</t>
  </si>
  <si>
    <t>soba, mansarda, V</t>
  </si>
  <si>
    <t>2.77.</t>
  </si>
  <si>
    <t>Pečovnik 10, Celje</t>
  </si>
  <si>
    <t>37(44.1-20-10)</t>
  </si>
  <si>
    <t>43(86.1-24-46.2)</t>
  </si>
  <si>
    <t>40(68.1-24-44.2)</t>
  </si>
  <si>
    <t>Dobava in montaža notranjih okenskih polic (helilot) d = 20 cm</t>
  </si>
  <si>
    <t>2.78.</t>
  </si>
  <si>
    <t>Pečovnik 53A, Celje</t>
  </si>
  <si>
    <t>(plastična okna, notri bela, zunaj rjave barve)</t>
  </si>
  <si>
    <t>2.79.</t>
  </si>
  <si>
    <t>Pečovnik 53, Celje</t>
  </si>
  <si>
    <t>spalnica, pritličje, JZ</t>
  </si>
  <si>
    <t>Dobava in montaža notranjih okenskih polic (marmor in keramika) d = 20 cm</t>
  </si>
  <si>
    <t>2.80.</t>
  </si>
  <si>
    <t>Pečovnik 63B, Celje</t>
  </si>
  <si>
    <t>(lesena okna, rjave barve; polkna-rjava)</t>
  </si>
  <si>
    <t>dnevna soba, pritličje, Z in S</t>
  </si>
  <si>
    <t>NT</t>
  </si>
  <si>
    <t>Dobava in montaža notranjih okenskih polic d = 15 cm</t>
  </si>
  <si>
    <t>2.81.</t>
  </si>
  <si>
    <t>Cesta v Laško 28, Celje</t>
  </si>
  <si>
    <t>(plastična okna, temno rjava-zunaj)</t>
  </si>
  <si>
    <t>A3-z nad. 60 cm</t>
  </si>
  <si>
    <t>Dobava in montaža notranjih okenskih polic (les) d = 5 cm</t>
  </si>
  <si>
    <t>Cesta v Laško 27, Celje</t>
  </si>
  <si>
    <t>jedilnica, pritličje, S</t>
  </si>
  <si>
    <t>2.82.</t>
  </si>
  <si>
    <t>Cesta v Laško 23, Celje</t>
  </si>
  <si>
    <t>2.83.</t>
  </si>
  <si>
    <t>Cesta v Laško 17, Celje</t>
  </si>
  <si>
    <t>(lesena okna, bele barve; rolete-bela)</t>
  </si>
  <si>
    <t>MV7</t>
  </si>
  <si>
    <t>kuhinja, mansarda, JZ</t>
  </si>
  <si>
    <t>2.84.</t>
  </si>
  <si>
    <t>Cesta v Laško 16, Celje</t>
  </si>
  <si>
    <t>(plastična okna, bele barve; senčila - -bela)</t>
  </si>
  <si>
    <t>2.85.</t>
  </si>
  <si>
    <t>Cesta v Laško 22, Celje</t>
  </si>
  <si>
    <t>Dobava in montaža notranjih okenskih polic (ni police) d = 0 cm</t>
  </si>
  <si>
    <t>2.86.</t>
  </si>
  <si>
    <t>Cesta v Laško 20, Celje</t>
  </si>
  <si>
    <t>Dobava in montaža notranjih okenskih polic (ni police) d = 25 cm</t>
  </si>
  <si>
    <t>2.87.</t>
  </si>
  <si>
    <t>Cesta v Laško 1, Celje</t>
  </si>
  <si>
    <t>Cesta v Laško 11, Celje</t>
  </si>
  <si>
    <t>(lesena okna, bela ral 9016; rolete-bela ral 9016)</t>
  </si>
  <si>
    <t>2.88.</t>
  </si>
  <si>
    <t>2.89.</t>
  </si>
  <si>
    <t>Dobava in montaža notranjih okenskih polic (les) d = 19 cm</t>
  </si>
  <si>
    <t>2.90.</t>
  </si>
  <si>
    <t>Cesta v Laško 9, Celje</t>
  </si>
  <si>
    <t>Cesta v Laško 8, Celje</t>
  </si>
  <si>
    <t>2.91.</t>
  </si>
  <si>
    <t>2.92.</t>
  </si>
  <si>
    <t>Cesta v Laško 7, Celje</t>
  </si>
  <si>
    <t>(plastična okna, rjava-oker; senčila - rjava-oker)</t>
  </si>
  <si>
    <t>Dobava in montaža notranjih okenskih polic (marmor) d = 30 cm</t>
  </si>
  <si>
    <t>Demontaža zunanjih križev in ureditev zunanje špalete</t>
  </si>
  <si>
    <t>2.93.</t>
  </si>
  <si>
    <t>Cesta v Laško 6, Celje</t>
  </si>
  <si>
    <t>2.94.</t>
  </si>
  <si>
    <t>Kukovčeva ulica 1, Celje</t>
  </si>
  <si>
    <t>Dobava in montaža notranjih okenskih polic (heliolit) d = 23 cm</t>
  </si>
  <si>
    <t>2.95.</t>
  </si>
  <si>
    <t>Kukovčeva ulica 2, Celje</t>
  </si>
  <si>
    <t>2.96.</t>
  </si>
  <si>
    <t>Cesta v Laško 2, Celje</t>
  </si>
  <si>
    <t xml:space="preserve">(Lesena škatlasta okna z obstoječimi členitvami (z nadsvetlobo) v beli barvi. 
ZVKDS: Celje - Cerkev sv. Nikolaja (EŠD 2919) - vse detajle obdelave je potrebno 
ZVKDS: Celje - Vila Cesta v Laško 2 (EŠD 26742) - vse detajle obdelave je potrebno </t>
  </si>
  <si>
    <t>Stanovanje Richardson 1</t>
  </si>
  <si>
    <t>A2-z nad. 60 cm</t>
  </si>
  <si>
    <t>31 (2x 4-16-4)</t>
  </si>
  <si>
    <t>Stanovanje Rehar</t>
  </si>
  <si>
    <t>34 (2x 4-16-4)</t>
  </si>
  <si>
    <t>Stanovanje Richardson 2</t>
  </si>
  <si>
    <t>Dobava in montaža notranjih okenskih polic (les) d = 24 cm</t>
  </si>
  <si>
    <t>2.97.</t>
  </si>
  <si>
    <t>2.98.</t>
  </si>
  <si>
    <t xml:space="preserve">(lesena okna, bele barve; senčila - bela)
ZVKDS: Celje - Hiša Breg 56 (EŠD 26844) glej pogoje: potrebno sodelovanje </t>
  </si>
  <si>
    <t>2.99.</t>
  </si>
  <si>
    <t>Breg 21, Celje</t>
  </si>
  <si>
    <t xml:space="preserve">(lesena okna, bele barve)
ZVKDS: Celje - Hiša Breg 21 (EŠD 26842) glej pogoje: potrebno sodelovanje </t>
  </si>
  <si>
    <t>Stanovanje 1 (pritlično)</t>
  </si>
  <si>
    <t>Stanovanje 2, 1. nad. (Hotko)</t>
  </si>
  <si>
    <t>Stanovanje 3, 1. nad. (Marovšek)</t>
  </si>
  <si>
    <t>Stanovanje 4, mansarda (Marovšek)</t>
  </si>
  <si>
    <t>Dobava in montaža notranjih okenskih polic (marmor) d = 17 cm</t>
  </si>
  <si>
    <t>2.100.</t>
  </si>
  <si>
    <t>Breg 19, Celje</t>
  </si>
  <si>
    <t xml:space="preserve">(lesena okna, bele barve; senčila - bela)
ZVKDS: Celje - Hiša Breg 19 (EŠD 26841) glej pogoje: potrebno sodelovanje </t>
  </si>
  <si>
    <t>2.101.</t>
  </si>
  <si>
    <t xml:space="preserve">(lesena okna, temno rjava; žaluzije - rjava)
ZVKDS: Celje - Hiša Breg 17 (EŠD 26840) glej pogoje: potrebno sodelovanje </t>
  </si>
  <si>
    <t>Dobava in montaža notranjih okenskih polic (heliolit) d = 21 cm</t>
  </si>
  <si>
    <t>Sodelovanje s predstavnikom ZVKDS</t>
  </si>
  <si>
    <t>2.102.</t>
  </si>
  <si>
    <t>Breg 40, Celje</t>
  </si>
  <si>
    <t xml:space="preserve">(lesena okna, rjava-zunaj, bela-notri)
ZVKDS: Celje - Hiša Breg 40 (26854) - vse detajle obdelave je potrebno predhodno uskladiti z ZVKDS OE Celje. </t>
  </si>
  <si>
    <t>Stanovanje - Schmidt</t>
  </si>
  <si>
    <t>Stanovanje - Prevolnik</t>
  </si>
  <si>
    <t>2.103.</t>
  </si>
  <si>
    <t>Breg 5, Celje</t>
  </si>
  <si>
    <t>(lesena okna, rjava (temen hrast ali oreh); rolete - svetlo rjava)
ZVKDS: Celje - Staro mestno jedro (EŠD 55) Glej tudi pogoje ZVKDS (že upoštevano).</t>
  </si>
  <si>
    <t>2.104.</t>
  </si>
  <si>
    <t>Breg 3, Celje (vrtec)</t>
  </si>
  <si>
    <t>(plastična okna, bele barve; senčila - siva ali bela)
ZVKDS: Celje - Staro mestno jedro (EŠD 55) Glej tudi pogoje ZVKDS (že upoštevano).</t>
  </si>
  <si>
    <t>spalnica, pritličje, S</t>
  </si>
  <si>
    <t>igralnica, pritličje, V</t>
  </si>
  <si>
    <t>igralnica, 1. nad., V</t>
  </si>
  <si>
    <t>soba, mansarda, S</t>
  </si>
  <si>
    <t>RAL Montaža oken in vrat, zazidava utorov ter kitanje in barvanje</t>
  </si>
  <si>
    <t>2.105.</t>
  </si>
  <si>
    <t>Breg 30, Celje</t>
  </si>
  <si>
    <t>(plastična okna, barve zlati hrast; rolete - hrast &amp; bež)
ZVKDS: Celje - Staro mestno jedro (EŠD 55) Glej tudi pogoje ZVKDS (že upoštevano).</t>
  </si>
  <si>
    <t>otroška soba, mansarda, S</t>
  </si>
  <si>
    <t>Breg 28, Celje</t>
  </si>
  <si>
    <t>(plastična okna, notri bela, zunaj rjava)
ZVKDS: Celje - Hiša Breg 28 (EŠD 26739) - vse detajle obdelave je potrebno predhodno uskladiti z ZVKDS OE Celje.</t>
  </si>
  <si>
    <t>Stanovanje - 1</t>
  </si>
  <si>
    <t>Stanovanje - 7</t>
  </si>
  <si>
    <t>soba, 2. nad., S</t>
  </si>
  <si>
    <t>Stanovanje - 8</t>
  </si>
  <si>
    <t>2NV7</t>
  </si>
  <si>
    <t>spalnica, 2. nad., J</t>
  </si>
  <si>
    <t>Stanovanje - 9</t>
  </si>
  <si>
    <t>2N9</t>
  </si>
  <si>
    <t>Stanovanje - 6</t>
  </si>
  <si>
    <t>Dobava in montaža notranjih okenskih polic (heliolit) d = 30 cm</t>
  </si>
  <si>
    <t>2.106.</t>
  </si>
  <si>
    <t>2.107.</t>
  </si>
  <si>
    <t>Breg 14, Celje</t>
  </si>
  <si>
    <t>(plastična okna, bele barve)
ZVKDS: Celje - Hiša Breg 14 (EŠD 26737), glej pogoje. Predvideni posegi ne vplivajo na pogoj ZVKDS.</t>
  </si>
  <si>
    <t>Stanovanje  Hodžić</t>
  </si>
  <si>
    <t>Stanovanje  Oset</t>
  </si>
  <si>
    <t>Dobava in montaža notranjih okenskih polic (heliolit) d = 39 cm</t>
  </si>
  <si>
    <t>Breg 26, Celje</t>
  </si>
  <si>
    <t>2.108.</t>
  </si>
  <si>
    <t xml:space="preserve">(plastična okna, bele barve)
</t>
  </si>
  <si>
    <t>2.109.</t>
  </si>
  <si>
    <t>(plastična okna, bele barve)
ZVKDS: Celje - Staro mestno jedro (EŠD 55) Glej tudi pogoje ZVKDS (že upoštevano).</t>
  </si>
  <si>
    <t>NS2</t>
  </si>
  <si>
    <t>NS3</t>
  </si>
  <si>
    <t>NS5</t>
  </si>
  <si>
    <t>NS6</t>
  </si>
  <si>
    <t>Dobava zunanjih rolojev za strešna okna</t>
  </si>
  <si>
    <t>2.110.</t>
  </si>
  <si>
    <t>2.111.</t>
  </si>
  <si>
    <t xml:space="preserve">(plastična okna, bela RAL 8014; senčila - RAL 8014)
</t>
  </si>
  <si>
    <t>2.112.</t>
  </si>
  <si>
    <t>Vhodna
vrata</t>
  </si>
  <si>
    <t>Pod Gradom 2B, Celje</t>
  </si>
  <si>
    <t>Pod Gradom 2C, Celje</t>
  </si>
  <si>
    <t>Pod Gradom 2D, Celje</t>
  </si>
  <si>
    <t>2.113.</t>
  </si>
  <si>
    <t>Cesta na Grad 19, Celje</t>
  </si>
  <si>
    <t>Dobava in montaža notranjih okenskih polic (plastika) d = 16 cm</t>
  </si>
  <si>
    <t>2.114.</t>
  </si>
  <si>
    <t>Cesta na Grad 17A, Celje</t>
  </si>
  <si>
    <t>Dobava in montaža notranjih okenskih polic (heliolit) d = 16 cm</t>
  </si>
  <si>
    <t>2.115.</t>
  </si>
  <si>
    <t>Cesta na Grad 15, Celje</t>
  </si>
  <si>
    <t xml:space="preserve">(plastična okna, čokoladno rjava-zunaj, bela-notri; žaluzije - bela)
</t>
  </si>
  <si>
    <t>Dobava in montaža notranjih okenskih polic (granit) d = 25 cm</t>
  </si>
  <si>
    <t>2.116.</t>
  </si>
  <si>
    <t>Cesta na Grad 13, Celje</t>
  </si>
  <si>
    <t>2.117.</t>
  </si>
  <si>
    <t>Cesta na Grad 11, Celje</t>
  </si>
  <si>
    <t>kabinet, pritličje, Z</t>
  </si>
  <si>
    <t>kabinet, 1. nad., Z</t>
  </si>
  <si>
    <t>Dobava in montaža notranjih okenskih polic (heliolit) d = 32 cm</t>
  </si>
  <si>
    <t>2.118.</t>
  </si>
  <si>
    <t>Cesta na Grad 18, Celje</t>
  </si>
  <si>
    <t>(lesena okna, bele barve; senčila - zelena)
ZVKDS: Celje - Hiša Cesta na grad 18 (EŠD 4433 - vse detajle obdelave je potrebno predhodno uskladiti z ZVKDS OE Celje.</t>
  </si>
  <si>
    <t>2.119.</t>
  </si>
  <si>
    <t>Teharska cesta 2C, Celje</t>
  </si>
  <si>
    <t>2.120.</t>
  </si>
  <si>
    <t>2.121.</t>
  </si>
  <si>
    <t>2.122.</t>
  </si>
  <si>
    <t>2.123.</t>
  </si>
  <si>
    <t>2.124.</t>
  </si>
  <si>
    <t>2.125.</t>
  </si>
  <si>
    <t>2.126.</t>
  </si>
  <si>
    <t>2.127.</t>
  </si>
  <si>
    <t>2.128.</t>
  </si>
  <si>
    <t>2.129.</t>
  </si>
  <si>
    <t>Globoko 15A, Rimske Toplice</t>
  </si>
  <si>
    <t>Globoko 1, Rimske Toplice</t>
  </si>
  <si>
    <t>Šmarjeta 21, Rimske Toplice</t>
  </si>
  <si>
    <t>Šmarjeta 16A in 16B, Rimske Toplice</t>
  </si>
  <si>
    <t>(plastična okna, bele barve; žaluzije - srebrna )</t>
  </si>
  <si>
    <t>spalnica, 1. nad., SV in JZ</t>
  </si>
  <si>
    <t>Podšmihel 20A, Laško</t>
  </si>
  <si>
    <t>Cesta v Laško 10, Celje</t>
  </si>
  <si>
    <t>2.130.</t>
  </si>
  <si>
    <t>Poženelova ulica 7, Laško</t>
  </si>
  <si>
    <t>Cesta v Debro 2, Laško</t>
  </si>
  <si>
    <t>Cesta v Laško 40, Celje</t>
  </si>
  <si>
    <t>spalnica, mansarda, Z</t>
  </si>
  <si>
    <t>Breg 56, Celje</t>
  </si>
  <si>
    <t>Breg 17, Celje</t>
  </si>
  <si>
    <t>Breg 32, Celje</t>
  </si>
  <si>
    <t>(Lesena okna z obstoječimi členitvami v beli barvi.)
ZVKDS: Celje - Hiša Breg 32 (26843) - vse detajle obdelave je potrebno predhodno uskladiti z ZVKDS OE Celje.</t>
  </si>
  <si>
    <t>Stanovanje 1. nad. (Žitnik)</t>
  </si>
  <si>
    <t>A1-z nad. 60 cm</t>
  </si>
  <si>
    <t>B1-z nad. 60 cm</t>
  </si>
  <si>
    <t>Stanovanje 2. nad. (Rečko)</t>
  </si>
  <si>
    <t>2NV4</t>
  </si>
  <si>
    <t>Breg 10, Celje</t>
  </si>
  <si>
    <t>Tipi oken in vrat ter primer oznak dimenzij so predstavljeni v naslednji preglednici:</t>
  </si>
  <si>
    <t>Pri lesenih oknih se za barvo smatra standardna rjava barva</t>
  </si>
  <si>
    <t>Pri PVC oknih, če ni drugače definirano, so le-ta bele barve</t>
  </si>
  <si>
    <t>Enostranki barvni dekor pri PVC oknih se nanaša na zunanjo stran oken in je ene izmed standardnih barv (op. enotna cena)</t>
  </si>
  <si>
    <t>Dvostranki barvni dekor pri PVC oknih se nanaša na zunanjo in notranjo stran oken in je ene izmed standardnih barv (op. enotna cena)</t>
  </si>
  <si>
    <t>Zahtevana izolativnost se izraža kot, npr. Rw,st. = 36 (C;Ctr) =36 (-1;-3). Kot ustrezna zasteklitev se smatra tista, ki ima (Rw,st.+Ctr)=&gt;33.</t>
  </si>
  <si>
    <t xml:space="preserve">Notranje nadokenske rolo omarice morajo biti zvočno izolirane. Raven zvočne izolirnosti notranje nadokenske rolo omarice mora biti enaka oz. primerljiva z zvočno izolirnostjo zasteklitve.
Ustrezna zvočna izolirnost notranjih nadokenskih rolo omaric se dosega z dvojno izolacijo z notranje strani omarice in sicer: zvočno absorpcijski sloj, kateri je prevlečen z masivno folijo.
Uporaba stiroporja (op. ali podobnega materiala) za absorpcijski sloj ni dopustna. </t>
  </si>
  <si>
    <t>OPOMBA:</t>
  </si>
  <si>
    <t>V kolikor si lastnik nepremičnine želi nestandardno barvo, ga je potrebno opozoriti, da razliko v ceni krije sam</t>
  </si>
  <si>
    <t>Vsa odstopanja od standardnih postavk oz. od v elaboratu predvidenih postavk, krije lastnik nepremičnine sam.</t>
  </si>
  <si>
    <t>NAVODILA IN OPOZORILA ZA IZPOLNJEVANJE  ZAVIHKA: ZAG</t>
  </si>
  <si>
    <t>Zapiranje odprtine nad obstoječo notranjo rolo omarico</t>
  </si>
  <si>
    <t>Zidarska in slikopleskarska obdelava "špalet"</t>
  </si>
  <si>
    <t>Zidarska in slikopleskarska dela pri nameščanju polic</t>
  </si>
  <si>
    <r>
      <rPr>
        <b/>
        <i/>
        <sz val="11"/>
        <color theme="1"/>
        <rFont val="Arial"/>
        <family val="2"/>
        <charset val="238"/>
      </rPr>
      <t>NAVODILA IN OPOZORILA ZA IZPOLNJEVANJE  ZAVIHKA:</t>
    </r>
    <r>
      <rPr>
        <b/>
        <sz val="11"/>
        <color theme="1"/>
        <rFont val="Arial"/>
        <family val="2"/>
        <charset val="238"/>
      </rPr>
      <t xml:space="preserve"> </t>
    </r>
    <r>
      <rPr>
        <b/>
        <i/>
        <sz val="11"/>
        <color theme="1"/>
        <rFont val="Arial"/>
        <family val="2"/>
        <charset val="238"/>
      </rPr>
      <t>A-PROJEKT</t>
    </r>
  </si>
  <si>
    <t>OPOMBA: Prikaz območja okoli notranje police, katerega je potrebno obdelati tako zidarsko kot tudi slikopleskarsko.</t>
  </si>
  <si>
    <t>OPOMBA: Cena, ki jo je potrebno vnesti v rumeno pripravljeno polje je cena/okno, pri čemer pa enota ne pomeni število polj temveč število oken, na katerih so nameščeni okrasni križi. Primer: Zgornja slika prikazuje eno okno, na katerem so nameščeni okrasni križi, ki razdelijo okno v 4 polja. Za konkreten primer torej pomeni enota [kos] = 1. Ponudnik mora iz velikosti okna sam oceniti število polj, ki bodo z namestitvijo okrasnih križev nastala ter vnesti ceno za takšno okno.</t>
  </si>
  <si>
    <t>OPOMBA: Pri vgradnji novih oken lahko pride do poškodbe "špalet", katere je potrebno popraviti ter jih slikopleskarsko obdelati z belo barvo. V kolikor zidovi v prostoru niso bele barve je potrebno lastnika opozoriti, da se slikopleskarsko obdelajo zgolj špalete in to z belo barvo.</t>
  </si>
  <si>
    <t>OPOMBA: Praviloma so notranje rolo omarice starejših oken volumensko večje od novih rolo omaric,zato je potrebno prazen volumen ustrezno zapolniti in ga zidarsko obdelati, da po vgradnji novih rolo omaric ne bo prihajalo do netesnosti, kar bi bil lahko razlog za nedoseganje ustrezne zvočne izolirnosti.</t>
  </si>
  <si>
    <t>Ceno na enoto mere se vpisuje v rumena polja</t>
  </si>
  <si>
    <t>Zahteve pri zagotavljanju ukrepov pasivne protihrupne zaščite kot npr.: akustične zahteve ob menjavi stavbnega pohištva, druge zahteve za stavbno pohištvi, zahteve za senčila in zahteve ob vgradnji stavbnega pohištva so definirane v "Priloga 1 k POROČILU št. 542/20-520-4, Zavod za gradbeništvo Slovenije"</t>
  </si>
  <si>
    <t>a</t>
  </si>
  <si>
    <t>3.1.</t>
  </si>
  <si>
    <t>Kontrolne meritve zvočne izolirnosti po SIST EN ISO 16283-3 s pripadajočimi poročili</t>
  </si>
  <si>
    <t>Nepredvidena dela 10 % (brez "3. TUJE STORITVE")</t>
  </si>
  <si>
    <t>kpl</t>
  </si>
  <si>
    <t>Veliko Širje 86, Zidani Most</t>
  </si>
  <si>
    <t>A-PPROJEKT</t>
  </si>
  <si>
    <t>ZAG</t>
  </si>
  <si>
    <t>S strani pooblaščenega projektanta nadzor in svetovanje v času izvedbe 
(obračun po dejansko opravljenih urah)</t>
  </si>
  <si>
    <t>Izdelava PID, NOV in DZO dokumentacije (4x tiskani in 4x digitalni izvod na USB mediju) ter sloj v SHP obliki za vnos v naročnikov računalniški sistem za vodenje evidenc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</si>
</sst>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00\ _S_I_T_-;\-* #,##0.00\ _S_I_T_-;_-* &quot;-&quot;??\ _S_I_T_-;_-@_-"/>
    <numFmt numFmtId="166" formatCode="#,##0.00\ &quot;€&quot;"/>
    <numFmt numFmtId="167" formatCode="0.0"/>
    <numFmt numFmtId="168" formatCode="#,##0.0\ &quot;€&quot;"/>
    <numFmt numFmtId="169" formatCode="#,##0.00\ [$€-1]"/>
  </numFmts>
  <fonts count="14" x14ac:knownFonts="1">
    <font>
      <sz val="11"/>
      <color theme="1"/>
      <name val="Calibri"/>
      <family val="2"/>
      <charset val="238"/>
      <scheme val="minor"/>
    </font>
    <font>
      <sz val="11"/>
      <color theme="1"/>
      <name val="Calibri"/>
      <family val="2"/>
      <charset val="238"/>
      <scheme val="minor"/>
    </font>
    <font>
      <sz val="10"/>
      <name val="Arial"/>
      <family val="2"/>
      <charset val="238"/>
    </font>
    <font>
      <b/>
      <sz val="8"/>
      <name val="Arial"/>
      <family val="2"/>
      <charset val="238"/>
    </font>
    <font>
      <sz val="8"/>
      <name val="Arial"/>
      <family val="2"/>
      <charset val="238"/>
    </font>
    <font>
      <sz val="10"/>
      <color theme="1"/>
      <name val="Arial"/>
      <family val="2"/>
      <charset val="238"/>
    </font>
    <font>
      <b/>
      <sz val="10"/>
      <name val="Arial"/>
      <family val="2"/>
      <charset val="238"/>
    </font>
    <font>
      <b/>
      <sz val="10"/>
      <color theme="1"/>
      <name val="Arial"/>
      <family val="2"/>
      <charset val="238"/>
    </font>
    <font>
      <sz val="8"/>
      <color theme="1"/>
      <name val="Arial"/>
      <family val="2"/>
      <charset val="238"/>
    </font>
    <font>
      <sz val="10"/>
      <name val="Arial CE"/>
      <charset val="238"/>
    </font>
    <font>
      <b/>
      <sz val="11"/>
      <color theme="1"/>
      <name val="Arial"/>
      <family val="2"/>
      <charset val="238"/>
    </font>
    <font>
      <b/>
      <sz val="12"/>
      <color theme="1"/>
      <name val="Arial"/>
      <family val="2"/>
      <charset val="238"/>
    </font>
    <font>
      <b/>
      <i/>
      <sz val="11"/>
      <color theme="1"/>
      <name val="Arial"/>
      <family val="2"/>
      <charset val="238"/>
    </font>
    <font>
      <i/>
      <sz val="10"/>
      <color theme="1"/>
      <name val="Arial"/>
      <family val="2"/>
      <charset val="238"/>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9" fillId="0" borderId="0"/>
    <xf numFmtId="0" fontId="2" fillId="0" borderId="0"/>
  </cellStyleXfs>
  <cellXfs count="159">
    <xf numFmtId="0" fontId="0" fillId="0" borderId="0" xfId="0"/>
    <xf numFmtId="0" fontId="5" fillId="0" borderId="0" xfId="0" applyFont="1" applyProtection="1"/>
    <xf numFmtId="0" fontId="7" fillId="5" borderId="11" xfId="0" applyFont="1" applyFill="1" applyBorder="1" applyAlignment="1" applyProtection="1">
      <alignment horizontal="left" vertical="center"/>
    </xf>
    <xf numFmtId="166" fontId="7" fillId="5" borderId="11" xfId="0" applyNumberFormat="1" applyFont="1" applyFill="1" applyBorder="1" applyAlignment="1" applyProtection="1">
      <alignment horizontal="right"/>
    </xf>
    <xf numFmtId="166" fontId="2" fillId="2" borderId="11" xfId="0" applyNumberFormat="1" applyFont="1" applyFill="1" applyBorder="1" applyAlignment="1" applyProtection="1">
      <alignment vertical="center" shrinkToFit="1"/>
    </xf>
    <xf numFmtId="0" fontId="6" fillId="3" borderId="11" xfId="0" applyFont="1" applyFill="1" applyBorder="1" applyAlignment="1" applyProtection="1">
      <alignment vertical="center"/>
    </xf>
    <xf numFmtId="166" fontId="6" fillId="3" borderId="11" xfId="0" applyNumberFormat="1" applyFont="1" applyFill="1" applyBorder="1" applyAlignment="1" applyProtection="1">
      <alignment horizontal="right" vertical="center" shrinkToFit="1"/>
    </xf>
    <xf numFmtId="0" fontId="0" fillId="0" borderId="0" xfId="0" applyProtection="1"/>
    <xf numFmtId="166" fontId="4" fillId="0" borderId="11" xfId="1" applyNumberFormat="1" applyFont="1" applyFill="1" applyBorder="1" applyAlignment="1" applyProtection="1">
      <alignment horizontal="center" vertical="center" wrapText="1"/>
      <protection locked="0"/>
    </xf>
    <xf numFmtId="166" fontId="4" fillId="0" borderId="11" xfId="0" applyNumberFormat="1" applyFont="1" applyBorder="1" applyAlignment="1" applyProtection="1">
      <alignment horizontal="center" vertical="center" wrapText="1"/>
      <protection locked="0"/>
    </xf>
    <xf numFmtId="0" fontId="4" fillId="4" borderId="11" xfId="2" applyFont="1" applyFill="1" applyBorder="1" applyAlignment="1" applyProtection="1">
      <alignment horizontal="center" vertical="center" wrapText="1"/>
    </xf>
    <xf numFmtId="4" fontId="4" fillId="4" borderId="11" xfId="3" applyNumberFormat="1" applyFont="1" applyFill="1" applyBorder="1" applyAlignment="1" applyProtection="1">
      <alignment horizontal="center" vertical="center" wrapText="1"/>
    </xf>
    <xf numFmtId="166" fontId="4" fillId="4" borderId="11" xfId="3" applyNumberFormat="1" applyFont="1" applyFill="1" applyBorder="1" applyAlignment="1" applyProtection="1">
      <alignment horizontal="center" vertical="center" wrapText="1"/>
    </xf>
    <xf numFmtId="0" fontId="4" fillId="0" borderId="0" xfId="0" applyFont="1" applyProtection="1"/>
    <xf numFmtId="0" fontId="3" fillId="2" borderId="11" xfId="0" applyFont="1" applyFill="1" applyBorder="1" applyAlignment="1" applyProtection="1">
      <alignment horizontal="left" vertical="top"/>
    </xf>
    <xf numFmtId="0" fontId="3" fillId="2" borderId="11" xfId="0" applyFont="1" applyFill="1" applyBorder="1" applyAlignment="1" applyProtection="1">
      <alignment horizontal="center" vertical="center" wrapText="1"/>
    </xf>
    <xf numFmtId="4" fontId="3" fillId="2" borderId="11"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166" fontId="3" fillId="2" borderId="11" xfId="1" applyNumberFormat="1" applyFont="1" applyFill="1" applyBorder="1" applyAlignment="1" applyProtection="1">
      <alignment horizontal="center" vertical="center" wrapText="1"/>
    </xf>
    <xf numFmtId="0" fontId="4" fillId="0" borderId="11" xfId="0" applyFont="1" applyBorder="1" applyAlignment="1" applyProtection="1">
      <alignment horizontal="justify" vertical="top" wrapText="1"/>
    </xf>
    <xf numFmtId="0" fontId="4" fillId="0" borderId="11" xfId="0" applyFont="1" applyBorder="1" applyAlignment="1" applyProtection="1">
      <alignment horizontal="center" vertical="center" wrapText="1"/>
    </xf>
    <xf numFmtId="4" fontId="4" fillId="0" borderId="11" xfId="1" applyNumberFormat="1" applyFont="1" applyFill="1" applyBorder="1" applyAlignment="1" applyProtection="1">
      <alignment horizontal="center" vertical="center" wrapText="1"/>
    </xf>
    <xf numFmtId="166" fontId="4" fillId="0" borderId="11" xfId="1" applyNumberFormat="1" applyFont="1" applyFill="1" applyBorder="1" applyAlignment="1" applyProtection="1">
      <alignment horizontal="center" vertical="center" wrapText="1"/>
    </xf>
    <xf numFmtId="4" fontId="4" fillId="0" borderId="11" xfId="0" applyNumberFormat="1" applyFont="1" applyBorder="1" applyAlignment="1" applyProtection="1">
      <alignment horizontal="center" vertical="center" wrapText="1"/>
    </xf>
    <xf numFmtId="0" fontId="4" fillId="0" borderId="11" xfId="0" applyFont="1" applyBorder="1" applyAlignment="1" applyProtection="1">
      <alignment horizontal="right" vertical="top" wrapText="1"/>
    </xf>
    <xf numFmtId="4" fontId="3" fillId="2" borderId="11" xfId="0" applyNumberFormat="1" applyFont="1" applyFill="1" applyBorder="1" applyAlignment="1" applyProtection="1">
      <alignment horizontal="left" vertical="top"/>
    </xf>
    <xf numFmtId="166" fontId="3" fillId="2" borderId="11" xfId="0" applyNumberFormat="1" applyFont="1" applyFill="1" applyBorder="1" applyAlignment="1" applyProtection="1">
      <alignment horizontal="center" vertical="center"/>
    </xf>
    <xf numFmtId="0" fontId="4" fillId="0" borderId="0" xfId="0" applyFont="1" applyAlignment="1" applyProtection="1">
      <alignment horizontal="center" vertical="center"/>
    </xf>
    <xf numFmtId="4" fontId="4" fillId="0" borderId="0" xfId="0" applyNumberFormat="1" applyFont="1" applyFill="1" applyAlignment="1" applyProtection="1">
      <alignment horizontal="center" vertical="center"/>
    </xf>
    <xf numFmtId="166" fontId="4" fillId="0" borderId="0" xfId="0" applyNumberFormat="1" applyFont="1" applyFill="1" applyAlignment="1" applyProtection="1">
      <alignment horizontal="center" vertical="center"/>
    </xf>
    <xf numFmtId="166" fontId="4" fillId="0" borderId="0" xfId="0" applyNumberFormat="1" applyFont="1" applyAlignment="1" applyProtection="1">
      <alignment horizontal="center" vertical="center"/>
    </xf>
    <xf numFmtId="0" fontId="4" fillId="0" borderId="11" xfId="0" applyFont="1" applyBorder="1" applyAlignment="1" applyProtection="1">
      <alignment horizontal="left" vertical="center" wrapText="1"/>
    </xf>
    <xf numFmtId="49" fontId="4" fillId="4" borderId="11" xfId="2" applyNumberFormat="1" applyFont="1" applyFill="1" applyBorder="1" applyAlignment="1" applyProtection="1">
      <alignment horizontal="center" vertical="center" wrapText="1"/>
    </xf>
    <xf numFmtId="166" fontId="3" fillId="5" borderId="11" xfId="0" applyNumberFormat="1" applyFont="1" applyFill="1" applyBorder="1" applyAlignment="1" applyProtection="1">
      <alignment horizontal="center" vertical="center" wrapText="1"/>
    </xf>
    <xf numFmtId="0" fontId="3" fillId="2" borderId="11" xfId="0" applyFont="1" applyFill="1" applyBorder="1" applyAlignment="1" applyProtection="1">
      <alignment horizontal="right" vertical="top" wrapText="1"/>
    </xf>
    <xf numFmtId="0" fontId="3" fillId="2" borderId="11" xfId="0" applyFont="1" applyFill="1" applyBorder="1" applyAlignment="1" applyProtection="1">
      <alignment horizontal="left" vertical="top" wrapText="1"/>
    </xf>
    <xf numFmtId="166" fontId="3" fillId="6" borderId="11" xfId="0" applyNumberFormat="1" applyFont="1" applyFill="1" applyBorder="1" applyAlignment="1" applyProtection="1">
      <alignment horizontal="center" vertical="center" wrapText="1"/>
    </xf>
    <xf numFmtId="0" fontId="3" fillId="6" borderId="11" xfId="0" applyFont="1" applyFill="1" applyBorder="1" applyAlignment="1" applyProtection="1">
      <alignment vertical="center" wrapText="1"/>
    </xf>
    <xf numFmtId="0" fontId="4" fillId="6" borderId="11" xfId="0" applyFont="1" applyFill="1" applyBorder="1" applyAlignment="1" applyProtection="1">
      <alignment vertical="center" wrapText="1"/>
    </xf>
    <xf numFmtId="0" fontId="3" fillId="5" borderId="8" xfId="0" applyFont="1" applyFill="1" applyBorder="1" applyAlignment="1" applyProtection="1">
      <alignment vertical="center" wrapText="1"/>
    </xf>
    <xf numFmtId="16" fontId="3" fillId="6" borderId="11" xfId="0" applyNumberFormat="1" applyFont="1" applyFill="1" applyBorder="1" applyAlignment="1" applyProtection="1">
      <alignment vertical="center" wrapText="1"/>
    </xf>
    <xf numFmtId="0" fontId="3" fillId="8" borderId="11" xfId="0" applyFont="1" applyFill="1" applyBorder="1" applyAlignment="1" applyProtection="1">
      <alignment horizontal="center" vertical="center" wrapText="1"/>
    </xf>
    <xf numFmtId="4" fontId="3" fillId="8" borderId="11" xfId="0" applyNumberFormat="1" applyFont="1" applyFill="1" applyBorder="1" applyAlignment="1" applyProtection="1">
      <alignment horizontal="center" vertical="center" wrapText="1"/>
    </xf>
    <xf numFmtId="166" fontId="3" fillId="8" borderId="11" xfId="1" applyNumberFormat="1" applyFont="1" applyFill="1" applyBorder="1" applyAlignment="1" applyProtection="1">
      <alignment horizontal="center" vertical="center" wrapText="1"/>
    </xf>
    <xf numFmtId="0" fontId="3" fillId="8" borderId="12"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11"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3" fillId="8" borderId="12" xfId="0" applyFont="1" applyFill="1" applyBorder="1" applyAlignment="1" applyProtection="1">
      <alignment vertical="center" wrapText="1"/>
    </xf>
    <xf numFmtId="0" fontId="4" fillId="0" borderId="11" xfId="0" applyFont="1" applyBorder="1" applyAlignment="1" applyProtection="1">
      <alignment vertical="center" wrapText="1"/>
    </xf>
    <xf numFmtId="49" fontId="4" fillId="4" borderId="11" xfId="2" applyNumberFormat="1" applyFont="1" applyFill="1" applyBorder="1" applyAlignment="1" applyProtection="1">
      <alignment horizontal="left" vertical="center" wrapText="1"/>
    </xf>
    <xf numFmtId="0" fontId="3" fillId="5" borderId="8" xfId="0" applyFont="1" applyFill="1" applyBorder="1" applyAlignment="1" applyProtection="1">
      <alignment horizontal="left" vertical="center" wrapText="1"/>
    </xf>
    <xf numFmtId="16" fontId="3" fillId="6" borderId="11" xfId="0" applyNumberFormat="1"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4" fillId="0" borderId="0" xfId="0" applyFont="1" applyAlignment="1" applyProtection="1">
      <alignment horizontal="left"/>
    </xf>
    <xf numFmtId="0" fontId="4" fillId="7" borderId="11" xfId="0" applyFont="1" applyFill="1" applyBorder="1" applyAlignment="1" applyProtection="1">
      <alignment horizontal="center" vertical="center" wrapText="1"/>
    </xf>
    <xf numFmtId="4" fontId="4" fillId="7" borderId="11" xfId="1" applyNumberFormat="1" applyFont="1" applyFill="1" applyBorder="1" applyAlignment="1" applyProtection="1">
      <alignment horizontal="center" vertical="center" wrapText="1"/>
    </xf>
    <xf numFmtId="166" fontId="4" fillId="7" borderId="11" xfId="1" applyNumberFormat="1" applyFont="1" applyFill="1" applyBorder="1" applyAlignment="1" applyProtection="1">
      <alignment horizontal="center" vertical="center" wrapText="1"/>
    </xf>
    <xf numFmtId="49" fontId="5" fillId="0" borderId="0" xfId="0" applyNumberFormat="1" applyFont="1" applyProtection="1"/>
    <xf numFmtId="0" fontId="7" fillId="5" borderId="10"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166" fontId="2" fillId="2" borderId="11" xfId="0" applyNumberFormat="1" applyFont="1" applyFill="1" applyBorder="1" applyAlignment="1" applyProtection="1">
      <alignment horizontal="left" vertical="center" shrinkToFit="1"/>
    </xf>
    <xf numFmtId="0" fontId="5" fillId="3" borderId="11" xfId="0" applyFont="1" applyFill="1" applyBorder="1" applyAlignment="1" applyProtection="1">
      <alignment horizontal="left" vertical="center"/>
    </xf>
    <xf numFmtId="0" fontId="5" fillId="0" borderId="0" xfId="0" applyFont="1" applyAlignment="1" applyProtection="1">
      <alignment horizontal="left" vertical="center"/>
    </xf>
    <xf numFmtId="4" fontId="4" fillId="0" borderId="11" xfId="1" applyNumberFormat="1" applyFont="1" applyFill="1" applyBorder="1" applyAlignment="1" applyProtection="1">
      <alignment horizontal="center" vertical="center" wrapText="1"/>
      <protection locked="0"/>
    </xf>
    <xf numFmtId="4" fontId="8" fillId="0" borderId="11" xfId="0" applyNumberFormat="1" applyFont="1" applyBorder="1" applyAlignment="1" applyProtection="1">
      <alignment horizontal="left" vertical="center" wrapText="1"/>
    </xf>
    <xf numFmtId="4" fontId="8" fillId="0" borderId="0" xfId="0" applyNumberFormat="1" applyFont="1" applyAlignment="1" applyProtection="1">
      <alignment horizontal="left" vertical="center" wrapText="1"/>
    </xf>
    <xf numFmtId="4" fontId="8" fillId="0" borderId="11" xfId="0" applyNumberFormat="1" applyFont="1" applyBorder="1" applyAlignment="1" applyProtection="1">
      <alignment horizontal="left" vertical="center"/>
    </xf>
    <xf numFmtId="167" fontId="4" fillId="0" borderId="12" xfId="0" applyNumberFormat="1" applyFont="1" applyBorder="1" applyAlignment="1" applyProtection="1">
      <alignment horizontal="left" vertical="center"/>
    </xf>
    <xf numFmtId="4" fontId="8" fillId="0" borderId="11" xfId="0" applyNumberFormat="1" applyFont="1" applyBorder="1" applyAlignment="1" applyProtection="1">
      <alignment horizontal="center" vertical="center" wrapText="1"/>
    </xf>
    <xf numFmtId="3" fontId="8" fillId="0" borderId="11" xfId="0" applyNumberFormat="1" applyFont="1" applyBorder="1" applyAlignment="1" applyProtection="1">
      <alignment horizontal="center" vertical="center" wrapText="1"/>
    </xf>
    <xf numFmtId="1" fontId="4" fillId="0" borderId="11" xfId="0" applyNumberFormat="1" applyFont="1" applyBorder="1" applyAlignment="1" applyProtection="1">
      <alignment horizontal="center" vertical="center" wrapText="1"/>
    </xf>
    <xf numFmtId="1" fontId="4" fillId="0" borderId="11" xfId="0" applyNumberFormat="1" applyFont="1" applyBorder="1" applyAlignment="1" applyProtection="1">
      <alignment horizontal="center" vertical="center"/>
    </xf>
    <xf numFmtId="49" fontId="4" fillId="0" borderId="11" xfId="0" quotePrefix="1" applyNumberFormat="1" applyFont="1" applyBorder="1" applyAlignment="1" applyProtection="1">
      <alignment horizontal="center" vertical="center" wrapText="1"/>
    </xf>
    <xf numFmtId="167" fontId="4" fillId="0" borderId="11" xfId="0" applyNumberFormat="1" applyFont="1" applyBorder="1" applyAlignment="1" applyProtection="1">
      <alignment horizontal="left" vertical="center"/>
    </xf>
    <xf numFmtId="4" fontId="8" fillId="7" borderId="11" xfId="0" applyNumberFormat="1" applyFont="1" applyFill="1" applyBorder="1" applyAlignment="1" applyProtection="1">
      <alignment horizontal="center" vertical="center" wrapText="1"/>
    </xf>
    <xf numFmtId="3" fontId="8" fillId="7" borderId="11" xfId="0" applyNumberFormat="1" applyFont="1" applyFill="1" applyBorder="1" applyAlignment="1" applyProtection="1">
      <alignment horizontal="center" vertical="center" wrapText="1"/>
    </xf>
    <xf numFmtId="1" fontId="4" fillId="0" borderId="12" xfId="0" applyNumberFormat="1" applyFont="1" applyBorder="1" applyAlignment="1" applyProtection="1">
      <alignment horizontal="center" vertical="center"/>
    </xf>
    <xf numFmtId="1" fontId="4" fillId="0" borderId="12" xfId="0" applyNumberFormat="1" applyFont="1" applyBorder="1" applyAlignment="1" applyProtection="1">
      <alignment horizontal="center" vertical="center" wrapText="1"/>
    </xf>
    <xf numFmtId="167" fontId="4" fillId="0" borderId="2" xfId="0" applyNumberFormat="1" applyFont="1" applyBorder="1" applyAlignment="1" applyProtection="1">
      <alignment horizontal="left" vertical="center"/>
    </xf>
    <xf numFmtId="4" fontId="8" fillId="0" borderId="9" xfId="0" applyNumberFormat="1" applyFont="1" applyBorder="1" applyAlignment="1" applyProtection="1">
      <alignment horizontal="center" vertical="center" wrapText="1"/>
    </xf>
    <xf numFmtId="3" fontId="8" fillId="0" borderId="10" xfId="0" applyNumberFormat="1" applyFont="1" applyBorder="1" applyAlignment="1" applyProtection="1">
      <alignment horizontal="center" vertical="center" wrapText="1"/>
    </xf>
    <xf numFmtId="2" fontId="8" fillId="0" borderId="11" xfId="0" applyNumberFormat="1" applyFont="1" applyBorder="1" applyAlignment="1" applyProtection="1">
      <alignment horizontal="center" vertical="center" wrapText="1"/>
    </xf>
    <xf numFmtId="1" fontId="4" fillId="0" borderId="3" xfId="0" applyNumberFormat="1" applyFont="1" applyBorder="1" applyAlignment="1" applyProtection="1">
      <alignment horizontal="center" vertical="center"/>
    </xf>
    <xf numFmtId="1" fontId="4" fillId="0" borderId="4" xfId="0" applyNumberFormat="1" applyFont="1" applyBorder="1" applyAlignment="1" applyProtection="1">
      <alignment horizontal="center" vertical="center"/>
    </xf>
    <xf numFmtId="167" fontId="8" fillId="0" borderId="11" xfId="0" applyNumberFormat="1" applyFont="1" applyBorder="1" applyAlignment="1" applyProtection="1">
      <alignment horizontal="left" vertical="center" wrapText="1"/>
    </xf>
    <xf numFmtId="167" fontId="4" fillId="0" borderId="12" xfId="0" applyNumberFormat="1" applyFont="1" applyBorder="1" applyAlignment="1" applyProtection="1">
      <alignment horizontal="center" vertical="center"/>
    </xf>
    <xf numFmtId="167" fontId="8" fillId="0" borderId="11" xfId="0" applyNumberFormat="1" applyFont="1" applyBorder="1" applyAlignment="1" applyProtection="1">
      <alignment horizontal="center" vertical="center" wrapText="1"/>
    </xf>
    <xf numFmtId="167" fontId="4" fillId="0" borderId="12" xfId="0" applyNumberFormat="1" applyFont="1" applyBorder="1" applyAlignment="1" applyProtection="1">
      <alignment vertical="center"/>
    </xf>
    <xf numFmtId="167" fontId="4" fillId="0" borderId="11" xfId="0" applyNumberFormat="1" applyFont="1" applyBorder="1" applyAlignment="1" applyProtection="1">
      <alignment vertical="center"/>
    </xf>
    <xf numFmtId="168" fontId="4" fillId="0" borderId="0" xfId="0" applyNumberFormat="1" applyFont="1" applyProtection="1"/>
    <xf numFmtId="169" fontId="4" fillId="0" borderId="0" xfId="0" applyNumberFormat="1" applyFont="1" applyProtection="1"/>
    <xf numFmtId="167" fontId="4" fillId="0" borderId="0" xfId="0" applyNumberFormat="1" applyFont="1" applyProtection="1"/>
    <xf numFmtId="166" fontId="4" fillId="0" borderId="0" xfId="0" applyNumberFormat="1" applyFont="1" applyProtection="1"/>
    <xf numFmtId="0" fontId="10" fillId="0" borderId="5" xfId="0" applyFont="1" applyFill="1" applyBorder="1" applyAlignment="1" applyProtection="1">
      <alignment horizontal="left" vertical="center"/>
    </xf>
    <xf numFmtId="0" fontId="5" fillId="0" borderId="0" xfId="0" applyFont="1" applyAlignment="1">
      <alignment horizontal="right" vertical="center"/>
    </xf>
    <xf numFmtId="0" fontId="5" fillId="0" borderId="0" xfId="0" applyFont="1" applyAlignment="1">
      <alignment wrapText="1"/>
    </xf>
    <xf numFmtId="0" fontId="7" fillId="0" borderId="6" xfId="0" applyFont="1" applyFill="1" applyBorder="1" applyAlignment="1" applyProtection="1">
      <alignment horizontal="center" vertical="center"/>
    </xf>
    <xf numFmtId="0" fontId="5" fillId="0" borderId="0" xfId="0" applyFont="1"/>
    <xf numFmtId="0" fontId="5" fillId="0" borderId="0" xfId="0" applyFont="1" applyAlignment="1"/>
    <xf numFmtId="49" fontId="5" fillId="0" borderId="5" xfId="0" applyNumberFormat="1" applyFont="1" applyFill="1" applyBorder="1" applyAlignment="1" applyProtection="1">
      <alignment horizontal="right" vertical="top"/>
    </xf>
    <xf numFmtId="0" fontId="5" fillId="0" borderId="0" xfId="0" applyFont="1" applyFill="1" applyBorder="1" applyProtection="1"/>
    <xf numFmtId="0" fontId="5" fillId="0" borderId="5" xfId="0" applyFont="1" applyFill="1" applyBorder="1" applyProtection="1"/>
    <xf numFmtId="0" fontId="5" fillId="0" borderId="1" xfId="0" applyFont="1" applyFill="1" applyBorder="1" applyProtection="1"/>
    <xf numFmtId="0" fontId="7" fillId="0" borderId="5"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xf numFmtId="0" fontId="5" fillId="0" borderId="0" xfId="0" applyFont="1" applyAlignment="1">
      <alignment vertical="top" wrapText="1"/>
    </xf>
    <xf numFmtId="0" fontId="13" fillId="0" borderId="0" xfId="0" applyFont="1" applyAlignment="1">
      <alignment horizontal="left" vertical="top" wrapText="1"/>
    </xf>
    <xf numFmtId="0" fontId="12" fillId="0" borderId="5" xfId="0" applyFont="1" applyFill="1" applyBorder="1" applyAlignment="1" applyProtection="1">
      <alignment horizontal="left" vertical="center"/>
    </xf>
    <xf numFmtId="0" fontId="5" fillId="0" borderId="0" xfId="0" applyFont="1" applyAlignment="1">
      <alignment vertical="center" wrapText="1"/>
    </xf>
    <xf numFmtId="0" fontId="5" fillId="0" borderId="0" xfId="0" applyFont="1" applyFill="1" applyBorder="1" applyAlignment="1" applyProtection="1">
      <alignment wrapText="1"/>
    </xf>
    <xf numFmtId="0" fontId="5" fillId="0" borderId="0" xfId="0" applyFont="1" applyAlignment="1">
      <alignment horizontal="center" vertical="center" wrapText="1"/>
    </xf>
    <xf numFmtId="0" fontId="5" fillId="0" borderId="7" xfId="0" applyFont="1" applyFill="1" applyBorder="1" applyProtection="1"/>
    <xf numFmtId="0" fontId="7" fillId="0" borderId="1" xfId="0" applyFont="1" applyBorder="1"/>
    <xf numFmtId="0" fontId="13" fillId="0" borderId="1" xfId="0" applyFont="1" applyBorder="1" applyAlignment="1">
      <alignment horizontal="left" vertical="top" wrapText="1"/>
    </xf>
    <xf numFmtId="167" fontId="4" fillId="8" borderId="12" xfId="0" applyNumberFormat="1" applyFont="1" applyFill="1" applyBorder="1" applyAlignment="1" applyProtection="1">
      <alignment vertical="center"/>
    </xf>
    <xf numFmtId="49" fontId="4" fillId="8" borderId="11" xfId="0" applyNumberFormat="1" applyFont="1" applyFill="1" applyBorder="1" applyAlignment="1" applyProtection="1">
      <alignment horizontal="center" vertical="center"/>
    </xf>
    <xf numFmtId="4" fontId="4" fillId="8" borderId="11" xfId="0" applyNumberFormat="1" applyFont="1" applyFill="1" applyBorder="1" applyAlignment="1" applyProtection="1">
      <alignment horizontal="center" vertical="center" shrinkToFit="1"/>
    </xf>
    <xf numFmtId="166" fontId="4" fillId="8" borderId="11" xfId="0" applyNumberFormat="1" applyFont="1" applyFill="1" applyBorder="1" applyAlignment="1" applyProtection="1">
      <alignment horizontal="center" vertical="center" shrinkToFit="1"/>
      <protection locked="0"/>
    </xf>
    <xf numFmtId="166" fontId="4" fillId="8" borderId="11" xfId="0" applyNumberFormat="1" applyFont="1" applyFill="1" applyBorder="1" applyAlignment="1" applyProtection="1">
      <alignment horizontal="center" vertical="center" shrinkToFit="1"/>
    </xf>
    <xf numFmtId="4" fontId="4" fillId="8" borderId="11" xfId="0" applyNumberFormat="1" applyFont="1" applyFill="1" applyBorder="1" applyAlignment="1" applyProtection="1">
      <alignment horizontal="center" vertical="center" wrapText="1"/>
    </xf>
    <xf numFmtId="166" fontId="4" fillId="8" borderId="11" xfId="0" applyNumberFormat="1" applyFont="1" applyFill="1" applyBorder="1" applyAlignment="1" applyProtection="1">
      <alignment horizontal="center" vertical="center"/>
      <protection locked="0"/>
    </xf>
    <xf numFmtId="167" fontId="4" fillId="8" borderId="11" xfId="0" applyNumberFormat="1" applyFont="1" applyFill="1" applyBorder="1" applyAlignment="1" applyProtection="1">
      <alignment vertical="center"/>
    </xf>
    <xf numFmtId="16" fontId="3" fillId="2" borderId="11" xfId="0" applyNumberFormat="1" applyFont="1" applyFill="1" applyBorder="1" applyAlignment="1" applyProtection="1">
      <alignment horizontal="left" vertical="top"/>
    </xf>
    <xf numFmtId="166" fontId="3" fillId="2" borderId="11" xfId="0" applyNumberFormat="1" applyFont="1" applyFill="1" applyBorder="1" applyAlignment="1" applyProtection="1">
      <alignment horizontal="left" vertical="top"/>
    </xf>
    <xf numFmtId="0" fontId="7" fillId="4" borderId="11" xfId="0" applyFont="1" applyFill="1" applyBorder="1" applyAlignment="1" applyProtection="1">
      <alignment horizontal="center" vertical="center" wrapText="1"/>
    </xf>
    <xf numFmtId="0" fontId="13" fillId="0" borderId="0" xfId="0" applyFont="1" applyAlignment="1">
      <alignment horizontal="left" vertical="top" wrapText="1"/>
    </xf>
    <xf numFmtId="0" fontId="5" fillId="0" borderId="0" xfId="0" applyFont="1" applyFill="1" applyBorder="1" applyAlignment="1" applyProtection="1">
      <alignment horizontal="left" wrapText="1"/>
    </xf>
    <xf numFmtId="0" fontId="5" fillId="0" borderId="0" xfId="0" applyFont="1" applyAlignment="1">
      <alignment vertical="center" wrapText="1"/>
    </xf>
    <xf numFmtId="0" fontId="11" fillId="0" borderId="5"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0" xfId="0" applyFont="1" applyAlignment="1">
      <alignment horizontal="center"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10" xfId="0" applyFont="1" applyBorder="1" applyAlignment="1" applyProtection="1">
      <alignment vertical="center" wrapText="1"/>
    </xf>
    <xf numFmtId="0" fontId="3" fillId="6" borderId="8" xfId="0" applyFont="1" applyFill="1" applyBorder="1" applyAlignment="1" applyProtection="1">
      <alignment horizontal="left" vertical="center" wrapText="1"/>
    </xf>
    <xf numFmtId="0" fontId="3" fillId="6" borderId="10" xfId="0" applyFont="1" applyFill="1" applyBorder="1" applyAlignment="1" applyProtection="1">
      <alignment horizontal="left" vertical="center" wrapText="1"/>
    </xf>
    <xf numFmtId="4" fontId="8" fillId="7" borderId="8" xfId="0" applyNumberFormat="1" applyFont="1" applyFill="1" applyBorder="1" applyAlignment="1" applyProtection="1">
      <alignment horizontal="left" vertical="center" wrapText="1"/>
    </xf>
    <xf numFmtId="4" fontId="8" fillId="7" borderId="9" xfId="0" applyNumberFormat="1" applyFont="1" applyFill="1" applyBorder="1" applyAlignment="1" applyProtection="1">
      <alignment horizontal="left" vertical="center" wrapText="1"/>
    </xf>
    <xf numFmtId="4" fontId="8" fillId="7" borderId="10" xfId="0" applyNumberFormat="1" applyFont="1" applyFill="1" applyBorder="1" applyAlignment="1" applyProtection="1">
      <alignment horizontal="left" vertical="center" wrapText="1"/>
    </xf>
    <xf numFmtId="0" fontId="4" fillId="4" borderId="8" xfId="2" applyFont="1" applyFill="1" applyBorder="1" applyAlignment="1" applyProtection="1">
      <alignment horizontal="center" vertical="center" wrapText="1"/>
    </xf>
    <xf numFmtId="0" fontId="4" fillId="4" borderId="9" xfId="2" applyFont="1" applyFill="1" applyBorder="1" applyAlignment="1" applyProtection="1">
      <alignment horizontal="center" vertical="center" wrapText="1"/>
    </xf>
    <xf numFmtId="0" fontId="4" fillId="4" borderId="10" xfId="2" applyFont="1" applyFill="1" applyBorder="1" applyAlignment="1" applyProtection="1">
      <alignment horizontal="center" vertical="center" wrapText="1"/>
    </xf>
    <xf numFmtId="0" fontId="3" fillId="6" borderId="8" xfId="0" applyFont="1" applyFill="1" applyBorder="1" applyAlignment="1" applyProtection="1">
      <alignment horizontal="left" vertical="center"/>
    </xf>
    <xf numFmtId="0" fontId="3" fillId="6" borderId="10" xfId="0" applyFont="1" applyFill="1" applyBorder="1" applyAlignment="1" applyProtection="1">
      <alignment horizontal="left" vertical="center"/>
    </xf>
    <xf numFmtId="0" fontId="3" fillId="2" borderId="8" xfId="0" applyFont="1" applyFill="1" applyBorder="1" applyAlignment="1" applyProtection="1">
      <alignment horizontal="left" vertical="top"/>
    </xf>
    <xf numFmtId="0" fontId="3" fillId="2" borderId="9" xfId="0" applyFont="1" applyFill="1" applyBorder="1" applyAlignment="1" applyProtection="1">
      <alignment horizontal="left" vertical="top"/>
    </xf>
    <xf numFmtId="0" fontId="3" fillId="2" borderId="10" xfId="0" applyFont="1" applyFill="1" applyBorder="1" applyAlignment="1" applyProtection="1">
      <alignment horizontal="left" vertical="top"/>
    </xf>
    <xf numFmtId="0" fontId="4" fillId="8" borderId="8" xfId="0" applyFont="1" applyFill="1" applyBorder="1" applyAlignment="1" applyProtection="1">
      <alignment horizontal="left" vertical="center" wrapText="1"/>
    </xf>
    <xf numFmtId="0" fontId="4" fillId="8" borderId="9" xfId="0" applyFont="1" applyFill="1" applyBorder="1" applyAlignment="1" applyProtection="1">
      <alignment horizontal="left" vertical="center" wrapText="1"/>
    </xf>
    <xf numFmtId="0" fontId="4" fillId="8" borderId="10" xfId="0" applyFont="1" applyFill="1" applyBorder="1" applyAlignment="1" applyProtection="1">
      <alignment horizontal="left" vertical="center" wrapText="1"/>
    </xf>
  </cellXfs>
  <cellStyles count="8">
    <cellStyle name="Comma 3" xfId="3" xr:uid="{00000000-0005-0000-0000-000000000000}"/>
    <cellStyle name="Navadno" xfId="0" builtinId="0"/>
    <cellStyle name="Navadno 2" xfId="7" xr:uid="{00000000-0005-0000-0000-000002000000}"/>
    <cellStyle name="Navadno 3" xfId="5" xr:uid="{00000000-0005-0000-0000-000003000000}"/>
    <cellStyle name="Normal 2" xfId="4" xr:uid="{00000000-0005-0000-0000-000004000000}"/>
    <cellStyle name="Normal 4" xfId="2" xr:uid="{00000000-0005-0000-0000-000005000000}"/>
    <cellStyle name="Normal_Popis_vzorec_Globevnik_euro" xfId="6" xr:uid="{00000000-0005-0000-0000-000006000000}"/>
    <cellStyle name="Vejica" xfId="1" builtinId="3"/>
  </cellStyles>
  <dxfs count="12">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428625</xdr:colOff>
      <xdr:row>16</xdr:row>
      <xdr:rowOff>9526</xdr:rowOff>
    </xdr:from>
    <xdr:to>
      <xdr:col>1</xdr:col>
      <xdr:colOff>2990850</xdr:colOff>
      <xdr:row>38</xdr:row>
      <xdr:rowOff>115573</xdr:rowOff>
    </xdr:to>
    <xdr:grpSp>
      <xdr:nvGrpSpPr>
        <xdr:cNvPr id="2" name="Skupina 1">
          <a:extLst>
            <a:ext uri="{FF2B5EF4-FFF2-40B4-BE49-F238E27FC236}">
              <a16:creationId xmlns:a16="http://schemas.microsoft.com/office/drawing/2014/main" id="{00000000-0008-0000-0200-000002000000}"/>
            </a:ext>
          </a:extLst>
        </xdr:cNvPr>
        <xdr:cNvGrpSpPr/>
      </xdr:nvGrpSpPr>
      <xdr:grpSpPr>
        <a:xfrm>
          <a:off x="600075" y="3771901"/>
          <a:ext cx="2562225" cy="3668397"/>
          <a:chOff x="0" y="0"/>
          <a:chExt cx="3221909" cy="5097740"/>
        </a:xfrm>
      </xdr:grpSpPr>
      <xdr:cxnSp macro="">
        <xdr:nvCxnSpPr>
          <xdr:cNvPr id="3" name="Raven povezovalnik 2">
            <a:extLst>
              <a:ext uri="{FF2B5EF4-FFF2-40B4-BE49-F238E27FC236}">
                <a16:creationId xmlns:a16="http://schemas.microsoft.com/office/drawing/2014/main" id="{00000000-0008-0000-0200-000003000000}"/>
              </a:ext>
            </a:extLst>
          </xdr:cNvPr>
          <xdr:cNvCxnSpPr/>
        </xdr:nvCxnSpPr>
        <xdr:spPr>
          <a:xfrm flipV="1">
            <a:off x="337931" y="1"/>
            <a:ext cx="0" cy="77533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 name="Skupina 3">
            <a:extLst>
              <a:ext uri="{FF2B5EF4-FFF2-40B4-BE49-F238E27FC236}">
                <a16:creationId xmlns:a16="http://schemas.microsoft.com/office/drawing/2014/main" id="{00000000-0008-0000-0200-000004000000}"/>
              </a:ext>
            </a:extLst>
          </xdr:cNvPr>
          <xdr:cNvGrpSpPr/>
        </xdr:nvGrpSpPr>
        <xdr:grpSpPr>
          <a:xfrm>
            <a:off x="0" y="0"/>
            <a:ext cx="3221909" cy="5097740"/>
            <a:chOff x="0" y="0"/>
            <a:chExt cx="3221909" cy="5097740"/>
          </a:xfrm>
        </xdr:grpSpPr>
        <xdr:cxnSp macro="">
          <xdr:nvCxnSpPr>
            <xdr:cNvPr id="5" name="Raven povezovalnik 4">
              <a:extLst>
                <a:ext uri="{FF2B5EF4-FFF2-40B4-BE49-F238E27FC236}">
                  <a16:creationId xmlns:a16="http://schemas.microsoft.com/office/drawing/2014/main" id="{00000000-0008-0000-0200-000005000000}"/>
                </a:ext>
              </a:extLst>
            </xdr:cNvPr>
            <xdr:cNvCxnSpPr/>
          </xdr:nvCxnSpPr>
          <xdr:spPr>
            <a:xfrm flipV="1">
              <a:off x="89452" y="775252"/>
              <a:ext cx="257175" cy="2565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 name="Pravokotnik 5">
              <a:extLst>
                <a:ext uri="{FF2B5EF4-FFF2-40B4-BE49-F238E27FC236}">
                  <a16:creationId xmlns:a16="http://schemas.microsoft.com/office/drawing/2014/main" id="{00000000-0008-0000-0200-000006000000}"/>
                </a:ext>
              </a:extLst>
            </xdr:cNvPr>
            <xdr:cNvSpPr/>
          </xdr:nvSpPr>
          <xdr:spPr>
            <a:xfrm>
              <a:off x="347870" y="775252"/>
              <a:ext cx="2873807" cy="3877260"/>
            </a:xfrm>
            <a:prstGeom prst="rect">
              <a:avLst/>
            </a:prstGeom>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7" name="Kocka 6">
              <a:extLst>
                <a:ext uri="{FF2B5EF4-FFF2-40B4-BE49-F238E27FC236}">
                  <a16:creationId xmlns:a16="http://schemas.microsoft.com/office/drawing/2014/main" id="{00000000-0008-0000-0200-000007000000}"/>
                </a:ext>
              </a:extLst>
            </xdr:cNvPr>
            <xdr:cNvSpPr/>
          </xdr:nvSpPr>
          <xdr:spPr>
            <a:xfrm>
              <a:off x="89452" y="0"/>
              <a:ext cx="3131058" cy="1031443"/>
            </a:xfrm>
            <a:prstGeom prst="cube">
              <a:avLst/>
            </a:prstGeom>
            <a:solidFill>
              <a:srgbClr val="FF0000">
                <a:alpha val="80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8" name="Pravokotnik 7">
              <a:extLst>
                <a:ext uri="{FF2B5EF4-FFF2-40B4-BE49-F238E27FC236}">
                  <a16:creationId xmlns:a16="http://schemas.microsoft.com/office/drawing/2014/main" id="{00000000-0008-0000-0200-000008000000}"/>
                </a:ext>
              </a:extLst>
            </xdr:cNvPr>
            <xdr:cNvSpPr/>
          </xdr:nvSpPr>
          <xdr:spPr>
            <a:xfrm>
              <a:off x="89452" y="268356"/>
              <a:ext cx="2866390" cy="47329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9" name="Kocka 8">
              <a:extLst>
                <a:ext uri="{FF2B5EF4-FFF2-40B4-BE49-F238E27FC236}">
                  <a16:creationId xmlns:a16="http://schemas.microsoft.com/office/drawing/2014/main" id="{00000000-0008-0000-0200-000009000000}"/>
                </a:ext>
              </a:extLst>
            </xdr:cNvPr>
            <xdr:cNvSpPr/>
          </xdr:nvSpPr>
          <xdr:spPr>
            <a:xfrm>
              <a:off x="0" y="4651513"/>
              <a:ext cx="3217621" cy="446227"/>
            </a:xfrm>
            <a:prstGeom prst="cube">
              <a:avLst>
                <a:gd name="adj" fmla="val 74150"/>
              </a:avLst>
            </a:prstGeom>
            <a:blipFill dpi="0" rotWithShape="1">
              <a:blip xmlns:r="http://schemas.openxmlformats.org/officeDocument/2006/relationships" r:embed="rId1"/>
              <a:srcRect/>
              <a:tile tx="0" ty="0" sx="100000" sy="100000" flip="none" algn="tl"/>
            </a:blip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10" name="Pravokotnik 14">
              <a:extLst>
                <a:ext uri="{FF2B5EF4-FFF2-40B4-BE49-F238E27FC236}">
                  <a16:creationId xmlns:a16="http://schemas.microsoft.com/office/drawing/2014/main" id="{00000000-0008-0000-0200-00000A000000}"/>
                </a:ext>
              </a:extLst>
            </xdr:cNvPr>
            <xdr:cNvSpPr/>
          </xdr:nvSpPr>
          <xdr:spPr>
            <a:xfrm>
              <a:off x="2951922" y="775252"/>
              <a:ext cx="269987" cy="4258677"/>
            </a:xfrm>
            <a:custGeom>
              <a:avLst/>
              <a:gdLst>
                <a:gd name="connsiteX0" fmla="*/ 0 w 541020"/>
                <a:gd name="connsiteY0" fmla="*/ 0 h 3964305"/>
                <a:gd name="connsiteX1" fmla="*/ 541020 w 541020"/>
                <a:gd name="connsiteY1" fmla="*/ 0 h 3964305"/>
                <a:gd name="connsiteX2" fmla="*/ 541020 w 541020"/>
                <a:gd name="connsiteY2" fmla="*/ 3964305 h 3964305"/>
                <a:gd name="connsiteX3" fmla="*/ 0 w 541020"/>
                <a:gd name="connsiteY3" fmla="*/ 3964305 h 3964305"/>
                <a:gd name="connsiteX4" fmla="*/ 0 w 541020"/>
                <a:gd name="connsiteY4" fmla="*/ 0 h 3964305"/>
                <a:gd name="connsiteX0" fmla="*/ 271185 w 541020"/>
                <a:gd name="connsiteY0" fmla="*/ 254265 h 3964305"/>
                <a:gd name="connsiteX1" fmla="*/ 541020 w 541020"/>
                <a:gd name="connsiteY1" fmla="*/ 0 h 3964305"/>
                <a:gd name="connsiteX2" fmla="*/ 541020 w 541020"/>
                <a:gd name="connsiteY2" fmla="*/ 3964305 h 3964305"/>
                <a:gd name="connsiteX3" fmla="*/ 0 w 541020"/>
                <a:gd name="connsiteY3" fmla="*/ 3964305 h 3964305"/>
                <a:gd name="connsiteX4" fmla="*/ 271185 w 541020"/>
                <a:gd name="connsiteY4" fmla="*/ 254265 h 3964305"/>
                <a:gd name="connsiteX0" fmla="*/ 0 w 269835"/>
                <a:gd name="connsiteY0" fmla="*/ 254265 h 4255010"/>
                <a:gd name="connsiteX1" fmla="*/ 269835 w 269835"/>
                <a:gd name="connsiteY1" fmla="*/ 0 h 4255010"/>
                <a:gd name="connsiteX2" fmla="*/ 269835 w 269835"/>
                <a:gd name="connsiteY2" fmla="*/ 3964305 h 4255010"/>
                <a:gd name="connsiteX3" fmla="*/ 0 w 269835"/>
                <a:gd name="connsiteY3" fmla="*/ 4255010 h 4255010"/>
                <a:gd name="connsiteX4" fmla="*/ 0 w 269835"/>
                <a:gd name="connsiteY4" fmla="*/ 254265 h 4255010"/>
                <a:gd name="connsiteX0" fmla="*/ 0 w 269835"/>
                <a:gd name="connsiteY0" fmla="*/ 254265 h 4255010"/>
                <a:gd name="connsiteX1" fmla="*/ 269835 w 269835"/>
                <a:gd name="connsiteY1" fmla="*/ 0 h 4255010"/>
                <a:gd name="connsiteX2" fmla="*/ 269835 w 269835"/>
                <a:gd name="connsiteY2" fmla="*/ 3985447 h 4255010"/>
                <a:gd name="connsiteX3" fmla="*/ 0 w 269835"/>
                <a:gd name="connsiteY3" fmla="*/ 4255010 h 4255010"/>
                <a:gd name="connsiteX4" fmla="*/ 0 w 269835"/>
                <a:gd name="connsiteY4" fmla="*/ 254265 h 4255010"/>
                <a:gd name="connsiteX0" fmla="*/ 0 w 269835"/>
                <a:gd name="connsiteY0" fmla="*/ 257440 h 4258185"/>
                <a:gd name="connsiteX1" fmla="*/ 264756 w 269835"/>
                <a:gd name="connsiteY1" fmla="*/ 0 h 4258185"/>
                <a:gd name="connsiteX2" fmla="*/ 269835 w 269835"/>
                <a:gd name="connsiteY2" fmla="*/ 3988622 h 4258185"/>
                <a:gd name="connsiteX3" fmla="*/ 0 w 269835"/>
                <a:gd name="connsiteY3" fmla="*/ 4258185 h 4258185"/>
                <a:gd name="connsiteX4" fmla="*/ 0 w 269835"/>
                <a:gd name="connsiteY4" fmla="*/ 257440 h 42581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9835" h="4258185">
                  <a:moveTo>
                    <a:pt x="0" y="257440"/>
                  </a:moveTo>
                  <a:lnTo>
                    <a:pt x="264756" y="0"/>
                  </a:lnTo>
                  <a:lnTo>
                    <a:pt x="269835" y="3988622"/>
                  </a:lnTo>
                  <a:lnTo>
                    <a:pt x="0" y="4258185"/>
                  </a:lnTo>
                  <a:lnTo>
                    <a:pt x="0" y="257440"/>
                  </a:lnTo>
                  <a:close/>
                </a:path>
              </a:pathLst>
            </a:custGeom>
            <a:solidFill>
              <a:schemeClr val="bg1">
                <a:alpha val="73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grpSp>
    </xdr:grpSp>
    <xdr:clientData/>
  </xdr:twoCellAnchor>
  <xdr:twoCellAnchor>
    <xdr:from>
      <xdr:col>2</xdr:col>
      <xdr:colOff>0</xdr:colOff>
      <xdr:row>16</xdr:row>
      <xdr:rowOff>95250</xdr:rowOff>
    </xdr:from>
    <xdr:to>
      <xdr:col>5</xdr:col>
      <xdr:colOff>503883</xdr:colOff>
      <xdr:row>38</xdr:row>
      <xdr:rowOff>177165</xdr:rowOff>
    </xdr:to>
    <xdr:grpSp>
      <xdr:nvGrpSpPr>
        <xdr:cNvPr id="11" name="Skupina 10">
          <a:extLst>
            <a:ext uri="{FF2B5EF4-FFF2-40B4-BE49-F238E27FC236}">
              <a16:creationId xmlns:a16="http://schemas.microsoft.com/office/drawing/2014/main" id="{00000000-0008-0000-0200-00000B000000}"/>
            </a:ext>
          </a:extLst>
        </xdr:cNvPr>
        <xdr:cNvGrpSpPr/>
      </xdr:nvGrpSpPr>
      <xdr:grpSpPr>
        <a:xfrm>
          <a:off x="6496050" y="3857625"/>
          <a:ext cx="2456508" cy="3625215"/>
          <a:chOff x="0" y="0"/>
          <a:chExt cx="3228034" cy="5092367"/>
        </a:xfrm>
      </xdr:grpSpPr>
      <xdr:cxnSp macro="">
        <xdr:nvCxnSpPr>
          <xdr:cNvPr id="12" name="Raven povezovalnik 11">
            <a:extLst>
              <a:ext uri="{FF2B5EF4-FFF2-40B4-BE49-F238E27FC236}">
                <a16:creationId xmlns:a16="http://schemas.microsoft.com/office/drawing/2014/main" id="{00000000-0008-0000-0200-00000C000000}"/>
              </a:ext>
            </a:extLst>
          </xdr:cNvPr>
          <xdr:cNvCxnSpPr/>
        </xdr:nvCxnSpPr>
        <xdr:spPr>
          <a:xfrm flipV="1">
            <a:off x="354227" y="1"/>
            <a:ext cx="0" cy="775335"/>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13" name="Skupina 12">
            <a:extLst>
              <a:ext uri="{FF2B5EF4-FFF2-40B4-BE49-F238E27FC236}">
                <a16:creationId xmlns:a16="http://schemas.microsoft.com/office/drawing/2014/main" id="{00000000-0008-0000-0200-00000D000000}"/>
              </a:ext>
            </a:extLst>
          </xdr:cNvPr>
          <xdr:cNvGrpSpPr/>
        </xdr:nvGrpSpPr>
        <xdr:grpSpPr>
          <a:xfrm>
            <a:off x="0" y="0"/>
            <a:ext cx="3228034" cy="5092367"/>
            <a:chOff x="0" y="0"/>
            <a:chExt cx="3228034" cy="5092367"/>
          </a:xfrm>
        </xdr:grpSpPr>
        <xdr:sp macro="" textlink="">
          <xdr:nvSpPr>
            <xdr:cNvPr id="14" name="Pravokotnik 13">
              <a:extLst>
                <a:ext uri="{FF2B5EF4-FFF2-40B4-BE49-F238E27FC236}">
                  <a16:creationId xmlns:a16="http://schemas.microsoft.com/office/drawing/2014/main" id="{00000000-0008-0000-0200-00000E000000}"/>
                </a:ext>
              </a:extLst>
            </xdr:cNvPr>
            <xdr:cNvSpPr/>
          </xdr:nvSpPr>
          <xdr:spPr>
            <a:xfrm>
              <a:off x="354227" y="774357"/>
              <a:ext cx="2873807" cy="3877260"/>
            </a:xfrm>
            <a:prstGeom prst="rect">
              <a:avLst/>
            </a:prstGeom>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cxnSp macro="">
          <xdr:nvCxnSpPr>
            <xdr:cNvPr id="15" name="Raven povezovalnik 14">
              <a:extLst>
                <a:ext uri="{FF2B5EF4-FFF2-40B4-BE49-F238E27FC236}">
                  <a16:creationId xmlns:a16="http://schemas.microsoft.com/office/drawing/2014/main" id="{00000000-0008-0000-0200-00000F000000}"/>
                </a:ext>
              </a:extLst>
            </xdr:cNvPr>
            <xdr:cNvCxnSpPr/>
          </xdr:nvCxnSpPr>
          <xdr:spPr>
            <a:xfrm flipV="1">
              <a:off x="90616" y="774358"/>
              <a:ext cx="257175" cy="2565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Pravokotnik 15">
              <a:extLst>
                <a:ext uri="{FF2B5EF4-FFF2-40B4-BE49-F238E27FC236}">
                  <a16:creationId xmlns:a16="http://schemas.microsoft.com/office/drawing/2014/main" id="{00000000-0008-0000-0200-000010000000}"/>
                </a:ext>
              </a:extLst>
            </xdr:cNvPr>
            <xdr:cNvSpPr/>
          </xdr:nvSpPr>
          <xdr:spPr>
            <a:xfrm>
              <a:off x="90616" y="1029730"/>
              <a:ext cx="2866390" cy="39668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17" name="Pravokotnik 14">
              <a:extLst>
                <a:ext uri="{FF2B5EF4-FFF2-40B4-BE49-F238E27FC236}">
                  <a16:creationId xmlns:a16="http://schemas.microsoft.com/office/drawing/2014/main" id="{00000000-0008-0000-0200-000011000000}"/>
                </a:ext>
              </a:extLst>
            </xdr:cNvPr>
            <xdr:cNvSpPr/>
          </xdr:nvSpPr>
          <xdr:spPr>
            <a:xfrm>
              <a:off x="82378" y="766119"/>
              <a:ext cx="269987" cy="4258677"/>
            </a:xfrm>
            <a:custGeom>
              <a:avLst/>
              <a:gdLst>
                <a:gd name="connsiteX0" fmla="*/ 0 w 541020"/>
                <a:gd name="connsiteY0" fmla="*/ 0 h 3964305"/>
                <a:gd name="connsiteX1" fmla="*/ 541020 w 541020"/>
                <a:gd name="connsiteY1" fmla="*/ 0 h 3964305"/>
                <a:gd name="connsiteX2" fmla="*/ 541020 w 541020"/>
                <a:gd name="connsiteY2" fmla="*/ 3964305 h 3964305"/>
                <a:gd name="connsiteX3" fmla="*/ 0 w 541020"/>
                <a:gd name="connsiteY3" fmla="*/ 3964305 h 3964305"/>
                <a:gd name="connsiteX4" fmla="*/ 0 w 541020"/>
                <a:gd name="connsiteY4" fmla="*/ 0 h 3964305"/>
                <a:gd name="connsiteX0" fmla="*/ 271185 w 541020"/>
                <a:gd name="connsiteY0" fmla="*/ 254265 h 3964305"/>
                <a:gd name="connsiteX1" fmla="*/ 541020 w 541020"/>
                <a:gd name="connsiteY1" fmla="*/ 0 h 3964305"/>
                <a:gd name="connsiteX2" fmla="*/ 541020 w 541020"/>
                <a:gd name="connsiteY2" fmla="*/ 3964305 h 3964305"/>
                <a:gd name="connsiteX3" fmla="*/ 0 w 541020"/>
                <a:gd name="connsiteY3" fmla="*/ 3964305 h 3964305"/>
                <a:gd name="connsiteX4" fmla="*/ 271185 w 541020"/>
                <a:gd name="connsiteY4" fmla="*/ 254265 h 3964305"/>
                <a:gd name="connsiteX0" fmla="*/ 0 w 269835"/>
                <a:gd name="connsiteY0" fmla="*/ 254265 h 4255010"/>
                <a:gd name="connsiteX1" fmla="*/ 269835 w 269835"/>
                <a:gd name="connsiteY1" fmla="*/ 0 h 4255010"/>
                <a:gd name="connsiteX2" fmla="*/ 269835 w 269835"/>
                <a:gd name="connsiteY2" fmla="*/ 3964305 h 4255010"/>
                <a:gd name="connsiteX3" fmla="*/ 0 w 269835"/>
                <a:gd name="connsiteY3" fmla="*/ 4255010 h 4255010"/>
                <a:gd name="connsiteX4" fmla="*/ 0 w 269835"/>
                <a:gd name="connsiteY4" fmla="*/ 254265 h 4255010"/>
                <a:gd name="connsiteX0" fmla="*/ 0 w 269835"/>
                <a:gd name="connsiteY0" fmla="*/ 254265 h 4255010"/>
                <a:gd name="connsiteX1" fmla="*/ 269835 w 269835"/>
                <a:gd name="connsiteY1" fmla="*/ 0 h 4255010"/>
                <a:gd name="connsiteX2" fmla="*/ 269835 w 269835"/>
                <a:gd name="connsiteY2" fmla="*/ 3985447 h 4255010"/>
                <a:gd name="connsiteX3" fmla="*/ 0 w 269835"/>
                <a:gd name="connsiteY3" fmla="*/ 4255010 h 4255010"/>
                <a:gd name="connsiteX4" fmla="*/ 0 w 269835"/>
                <a:gd name="connsiteY4" fmla="*/ 254265 h 4255010"/>
                <a:gd name="connsiteX0" fmla="*/ 0 w 269835"/>
                <a:gd name="connsiteY0" fmla="*/ 257440 h 4258185"/>
                <a:gd name="connsiteX1" fmla="*/ 264756 w 269835"/>
                <a:gd name="connsiteY1" fmla="*/ 0 h 4258185"/>
                <a:gd name="connsiteX2" fmla="*/ 269835 w 269835"/>
                <a:gd name="connsiteY2" fmla="*/ 3988622 h 4258185"/>
                <a:gd name="connsiteX3" fmla="*/ 0 w 269835"/>
                <a:gd name="connsiteY3" fmla="*/ 4258185 h 4258185"/>
                <a:gd name="connsiteX4" fmla="*/ 0 w 269835"/>
                <a:gd name="connsiteY4" fmla="*/ 257440 h 42581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9835" h="4258185">
                  <a:moveTo>
                    <a:pt x="0" y="257440"/>
                  </a:moveTo>
                  <a:lnTo>
                    <a:pt x="264756" y="0"/>
                  </a:lnTo>
                  <a:lnTo>
                    <a:pt x="269835" y="3988622"/>
                  </a:lnTo>
                  <a:lnTo>
                    <a:pt x="0" y="4258185"/>
                  </a:lnTo>
                  <a:lnTo>
                    <a:pt x="0" y="257440"/>
                  </a:lnTo>
                  <a:close/>
                </a:path>
              </a:pathLst>
            </a:custGeom>
            <a:solidFill>
              <a:srgbClr val="FF0000">
                <a:alpha val="66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18" name="Kocka 17">
              <a:extLst>
                <a:ext uri="{FF2B5EF4-FFF2-40B4-BE49-F238E27FC236}">
                  <a16:creationId xmlns:a16="http://schemas.microsoft.com/office/drawing/2014/main" id="{00000000-0008-0000-0200-000012000000}"/>
                </a:ext>
              </a:extLst>
            </xdr:cNvPr>
            <xdr:cNvSpPr/>
          </xdr:nvSpPr>
          <xdr:spPr>
            <a:xfrm>
              <a:off x="0" y="4646140"/>
              <a:ext cx="3217621" cy="446227"/>
            </a:xfrm>
            <a:prstGeom prst="cube">
              <a:avLst>
                <a:gd name="adj" fmla="val 74150"/>
              </a:avLst>
            </a:prstGeom>
            <a:blipFill dpi="0" rotWithShape="1">
              <a:blip xmlns:r="http://schemas.openxmlformats.org/officeDocument/2006/relationships" r:embed="rId1"/>
              <a:srcRect/>
              <a:tile tx="0" ty="0" sx="100000" sy="100000" flip="none" algn="tl"/>
            </a:blip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19" name="Pravokotnik 14">
              <a:extLst>
                <a:ext uri="{FF2B5EF4-FFF2-40B4-BE49-F238E27FC236}">
                  <a16:creationId xmlns:a16="http://schemas.microsoft.com/office/drawing/2014/main" id="{00000000-0008-0000-0200-000013000000}"/>
                </a:ext>
              </a:extLst>
            </xdr:cNvPr>
            <xdr:cNvSpPr/>
          </xdr:nvSpPr>
          <xdr:spPr>
            <a:xfrm>
              <a:off x="2957384" y="766119"/>
              <a:ext cx="269987" cy="4258677"/>
            </a:xfrm>
            <a:custGeom>
              <a:avLst/>
              <a:gdLst>
                <a:gd name="connsiteX0" fmla="*/ 0 w 541020"/>
                <a:gd name="connsiteY0" fmla="*/ 0 h 3964305"/>
                <a:gd name="connsiteX1" fmla="*/ 541020 w 541020"/>
                <a:gd name="connsiteY1" fmla="*/ 0 h 3964305"/>
                <a:gd name="connsiteX2" fmla="*/ 541020 w 541020"/>
                <a:gd name="connsiteY2" fmla="*/ 3964305 h 3964305"/>
                <a:gd name="connsiteX3" fmla="*/ 0 w 541020"/>
                <a:gd name="connsiteY3" fmla="*/ 3964305 h 3964305"/>
                <a:gd name="connsiteX4" fmla="*/ 0 w 541020"/>
                <a:gd name="connsiteY4" fmla="*/ 0 h 3964305"/>
                <a:gd name="connsiteX0" fmla="*/ 271185 w 541020"/>
                <a:gd name="connsiteY0" fmla="*/ 254265 h 3964305"/>
                <a:gd name="connsiteX1" fmla="*/ 541020 w 541020"/>
                <a:gd name="connsiteY1" fmla="*/ 0 h 3964305"/>
                <a:gd name="connsiteX2" fmla="*/ 541020 w 541020"/>
                <a:gd name="connsiteY2" fmla="*/ 3964305 h 3964305"/>
                <a:gd name="connsiteX3" fmla="*/ 0 w 541020"/>
                <a:gd name="connsiteY3" fmla="*/ 3964305 h 3964305"/>
                <a:gd name="connsiteX4" fmla="*/ 271185 w 541020"/>
                <a:gd name="connsiteY4" fmla="*/ 254265 h 3964305"/>
                <a:gd name="connsiteX0" fmla="*/ 0 w 269835"/>
                <a:gd name="connsiteY0" fmla="*/ 254265 h 4255010"/>
                <a:gd name="connsiteX1" fmla="*/ 269835 w 269835"/>
                <a:gd name="connsiteY1" fmla="*/ 0 h 4255010"/>
                <a:gd name="connsiteX2" fmla="*/ 269835 w 269835"/>
                <a:gd name="connsiteY2" fmla="*/ 3964305 h 4255010"/>
                <a:gd name="connsiteX3" fmla="*/ 0 w 269835"/>
                <a:gd name="connsiteY3" fmla="*/ 4255010 h 4255010"/>
                <a:gd name="connsiteX4" fmla="*/ 0 w 269835"/>
                <a:gd name="connsiteY4" fmla="*/ 254265 h 4255010"/>
                <a:gd name="connsiteX0" fmla="*/ 0 w 269835"/>
                <a:gd name="connsiteY0" fmla="*/ 254265 h 4255010"/>
                <a:gd name="connsiteX1" fmla="*/ 269835 w 269835"/>
                <a:gd name="connsiteY1" fmla="*/ 0 h 4255010"/>
                <a:gd name="connsiteX2" fmla="*/ 269835 w 269835"/>
                <a:gd name="connsiteY2" fmla="*/ 3985447 h 4255010"/>
                <a:gd name="connsiteX3" fmla="*/ 0 w 269835"/>
                <a:gd name="connsiteY3" fmla="*/ 4255010 h 4255010"/>
                <a:gd name="connsiteX4" fmla="*/ 0 w 269835"/>
                <a:gd name="connsiteY4" fmla="*/ 254265 h 4255010"/>
                <a:gd name="connsiteX0" fmla="*/ 0 w 269835"/>
                <a:gd name="connsiteY0" fmla="*/ 257440 h 4258185"/>
                <a:gd name="connsiteX1" fmla="*/ 264756 w 269835"/>
                <a:gd name="connsiteY1" fmla="*/ 0 h 4258185"/>
                <a:gd name="connsiteX2" fmla="*/ 269835 w 269835"/>
                <a:gd name="connsiteY2" fmla="*/ 3988622 h 4258185"/>
                <a:gd name="connsiteX3" fmla="*/ 0 w 269835"/>
                <a:gd name="connsiteY3" fmla="*/ 4258185 h 4258185"/>
                <a:gd name="connsiteX4" fmla="*/ 0 w 269835"/>
                <a:gd name="connsiteY4" fmla="*/ 257440 h 42581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9835" h="4258185">
                  <a:moveTo>
                    <a:pt x="0" y="257440"/>
                  </a:moveTo>
                  <a:lnTo>
                    <a:pt x="264756" y="0"/>
                  </a:lnTo>
                  <a:lnTo>
                    <a:pt x="269835" y="3988622"/>
                  </a:lnTo>
                  <a:lnTo>
                    <a:pt x="0" y="4258185"/>
                  </a:lnTo>
                  <a:lnTo>
                    <a:pt x="0" y="257440"/>
                  </a:lnTo>
                  <a:close/>
                </a:path>
              </a:pathLst>
            </a:custGeom>
            <a:solidFill>
              <a:srgbClr val="FF0000">
                <a:alpha val="66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20" name="Pravokotnik 30">
              <a:extLst>
                <a:ext uri="{FF2B5EF4-FFF2-40B4-BE49-F238E27FC236}">
                  <a16:creationId xmlns:a16="http://schemas.microsoft.com/office/drawing/2014/main" id="{00000000-0008-0000-0200-000014000000}"/>
                </a:ext>
              </a:extLst>
            </xdr:cNvPr>
            <xdr:cNvSpPr/>
          </xdr:nvSpPr>
          <xdr:spPr>
            <a:xfrm>
              <a:off x="82378" y="766119"/>
              <a:ext cx="3138396" cy="261011"/>
            </a:xfrm>
            <a:custGeom>
              <a:avLst/>
              <a:gdLst>
                <a:gd name="connsiteX0" fmla="*/ 0 w 2475230"/>
                <a:gd name="connsiteY0" fmla="*/ 0 h 442595"/>
                <a:gd name="connsiteX1" fmla="*/ 2475230 w 2475230"/>
                <a:gd name="connsiteY1" fmla="*/ 0 h 442595"/>
                <a:gd name="connsiteX2" fmla="*/ 2475230 w 2475230"/>
                <a:gd name="connsiteY2" fmla="*/ 442595 h 442595"/>
                <a:gd name="connsiteX3" fmla="*/ 0 w 2475230"/>
                <a:gd name="connsiteY3" fmla="*/ 442595 h 442595"/>
                <a:gd name="connsiteX4" fmla="*/ 0 w 2475230"/>
                <a:gd name="connsiteY4" fmla="*/ 0 h 442595"/>
                <a:gd name="connsiteX0" fmla="*/ 349452 w 2824682"/>
                <a:gd name="connsiteY0" fmla="*/ 0 h 442595"/>
                <a:gd name="connsiteX1" fmla="*/ 2824682 w 2824682"/>
                <a:gd name="connsiteY1" fmla="*/ 0 h 442595"/>
                <a:gd name="connsiteX2" fmla="*/ 2824682 w 2824682"/>
                <a:gd name="connsiteY2" fmla="*/ 442595 h 442595"/>
                <a:gd name="connsiteX3" fmla="*/ 0 w 2824682"/>
                <a:gd name="connsiteY3" fmla="*/ 215851 h 442595"/>
                <a:gd name="connsiteX4" fmla="*/ 349452 w 2824682"/>
                <a:gd name="connsiteY4" fmla="*/ 0 h 442595"/>
                <a:gd name="connsiteX0" fmla="*/ 349452 w 3005246"/>
                <a:gd name="connsiteY0" fmla="*/ 0 h 308639"/>
                <a:gd name="connsiteX1" fmla="*/ 2824682 w 3005246"/>
                <a:gd name="connsiteY1" fmla="*/ 0 h 308639"/>
                <a:gd name="connsiteX2" fmla="*/ 3005246 w 3005246"/>
                <a:gd name="connsiteY2" fmla="*/ 308639 h 308639"/>
                <a:gd name="connsiteX3" fmla="*/ 0 w 3005246"/>
                <a:gd name="connsiteY3" fmla="*/ 215851 h 308639"/>
                <a:gd name="connsiteX4" fmla="*/ 349452 w 3005246"/>
                <a:gd name="connsiteY4" fmla="*/ 0 h 308639"/>
                <a:gd name="connsiteX0" fmla="*/ 349452 w 3188281"/>
                <a:gd name="connsiteY0" fmla="*/ 39767 h 348406"/>
                <a:gd name="connsiteX1" fmla="*/ 3188281 w 3188281"/>
                <a:gd name="connsiteY1" fmla="*/ 0 h 348406"/>
                <a:gd name="connsiteX2" fmla="*/ 3005246 w 3188281"/>
                <a:gd name="connsiteY2" fmla="*/ 348406 h 348406"/>
                <a:gd name="connsiteX3" fmla="*/ 0 w 3188281"/>
                <a:gd name="connsiteY3" fmla="*/ 255618 h 348406"/>
                <a:gd name="connsiteX4" fmla="*/ 349452 w 3188281"/>
                <a:gd name="connsiteY4" fmla="*/ 39767 h 348406"/>
                <a:gd name="connsiteX0" fmla="*/ 302037 w 3188281"/>
                <a:gd name="connsiteY0" fmla="*/ 0 h 350934"/>
                <a:gd name="connsiteX1" fmla="*/ 3188281 w 3188281"/>
                <a:gd name="connsiteY1" fmla="*/ 2528 h 350934"/>
                <a:gd name="connsiteX2" fmla="*/ 3005246 w 3188281"/>
                <a:gd name="connsiteY2" fmla="*/ 350934 h 350934"/>
                <a:gd name="connsiteX3" fmla="*/ 0 w 3188281"/>
                <a:gd name="connsiteY3" fmla="*/ 258146 h 350934"/>
                <a:gd name="connsiteX4" fmla="*/ 302037 w 3188281"/>
                <a:gd name="connsiteY4" fmla="*/ 0 h 350934"/>
                <a:gd name="connsiteX0" fmla="*/ 256525 w 3142769"/>
                <a:gd name="connsiteY0" fmla="*/ 0 h 350934"/>
                <a:gd name="connsiteX1" fmla="*/ 3142769 w 3142769"/>
                <a:gd name="connsiteY1" fmla="*/ 2528 h 350934"/>
                <a:gd name="connsiteX2" fmla="*/ 2959734 w 3142769"/>
                <a:gd name="connsiteY2" fmla="*/ 350934 h 350934"/>
                <a:gd name="connsiteX3" fmla="*/ 0 w 3142769"/>
                <a:gd name="connsiteY3" fmla="*/ 257821 h 350934"/>
                <a:gd name="connsiteX4" fmla="*/ 256525 w 3142769"/>
                <a:gd name="connsiteY4" fmla="*/ 0 h 350934"/>
                <a:gd name="connsiteX0" fmla="*/ 256525 w 3142769"/>
                <a:gd name="connsiteY0" fmla="*/ 0 h 260985"/>
                <a:gd name="connsiteX1" fmla="*/ 3142769 w 3142769"/>
                <a:gd name="connsiteY1" fmla="*/ 2528 h 260985"/>
                <a:gd name="connsiteX2" fmla="*/ 2874806 w 3142769"/>
                <a:gd name="connsiteY2" fmla="*/ 260985 h 260985"/>
                <a:gd name="connsiteX3" fmla="*/ 0 w 3142769"/>
                <a:gd name="connsiteY3" fmla="*/ 257821 h 260985"/>
                <a:gd name="connsiteX4" fmla="*/ 256525 w 3142769"/>
                <a:gd name="connsiteY4" fmla="*/ 0 h 260985"/>
                <a:gd name="connsiteX0" fmla="*/ 256525 w 3138324"/>
                <a:gd name="connsiteY0" fmla="*/ 0 h 260985"/>
                <a:gd name="connsiteX1" fmla="*/ 3138324 w 3138324"/>
                <a:gd name="connsiteY1" fmla="*/ 3175 h 260985"/>
                <a:gd name="connsiteX2" fmla="*/ 2874806 w 3138324"/>
                <a:gd name="connsiteY2" fmla="*/ 260985 h 260985"/>
                <a:gd name="connsiteX3" fmla="*/ 0 w 3138324"/>
                <a:gd name="connsiteY3" fmla="*/ 257821 h 260985"/>
                <a:gd name="connsiteX4" fmla="*/ 256525 w 3138324"/>
                <a:gd name="connsiteY4" fmla="*/ 0 h 2609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38324" h="260985">
                  <a:moveTo>
                    <a:pt x="256525" y="0"/>
                  </a:moveTo>
                  <a:lnTo>
                    <a:pt x="3138324" y="3175"/>
                  </a:lnTo>
                  <a:lnTo>
                    <a:pt x="2874806" y="260985"/>
                  </a:lnTo>
                  <a:lnTo>
                    <a:pt x="0" y="257821"/>
                  </a:lnTo>
                  <a:lnTo>
                    <a:pt x="256525" y="0"/>
                  </a:lnTo>
                  <a:close/>
                </a:path>
              </a:pathLst>
            </a:custGeom>
            <a:solidFill>
              <a:srgbClr val="FF0000">
                <a:alpha val="66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21" name="Kocka 20">
              <a:extLst>
                <a:ext uri="{FF2B5EF4-FFF2-40B4-BE49-F238E27FC236}">
                  <a16:creationId xmlns:a16="http://schemas.microsoft.com/office/drawing/2014/main" id="{00000000-0008-0000-0200-000015000000}"/>
                </a:ext>
              </a:extLst>
            </xdr:cNvPr>
            <xdr:cNvSpPr/>
          </xdr:nvSpPr>
          <xdr:spPr>
            <a:xfrm>
              <a:off x="90616" y="0"/>
              <a:ext cx="3131058" cy="1031443"/>
            </a:xfrm>
            <a:prstGeom prst="cub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grpSp>
    </xdr:grpSp>
    <xdr:clientData/>
  </xdr:twoCellAnchor>
  <xdr:twoCellAnchor>
    <xdr:from>
      <xdr:col>17</xdr:col>
      <xdr:colOff>0</xdr:colOff>
      <xdr:row>20</xdr:row>
      <xdr:rowOff>9525</xdr:rowOff>
    </xdr:from>
    <xdr:to>
      <xdr:col>21</xdr:col>
      <xdr:colOff>57150</xdr:colOff>
      <xdr:row>39</xdr:row>
      <xdr:rowOff>1269</xdr:rowOff>
    </xdr:to>
    <xdr:grpSp>
      <xdr:nvGrpSpPr>
        <xdr:cNvPr id="22" name="Skupina 21">
          <a:extLst>
            <a:ext uri="{FF2B5EF4-FFF2-40B4-BE49-F238E27FC236}">
              <a16:creationId xmlns:a16="http://schemas.microsoft.com/office/drawing/2014/main" id="{00000000-0008-0000-0200-000016000000}"/>
            </a:ext>
          </a:extLst>
        </xdr:cNvPr>
        <xdr:cNvGrpSpPr/>
      </xdr:nvGrpSpPr>
      <xdr:grpSpPr>
        <a:xfrm>
          <a:off x="16335375" y="4419600"/>
          <a:ext cx="2495550" cy="3068319"/>
          <a:chOff x="0" y="0"/>
          <a:chExt cx="3228034" cy="4326248"/>
        </a:xfrm>
      </xdr:grpSpPr>
      <xdr:grpSp>
        <xdr:nvGrpSpPr>
          <xdr:cNvPr id="23" name="Skupina 22">
            <a:extLst>
              <a:ext uri="{FF2B5EF4-FFF2-40B4-BE49-F238E27FC236}">
                <a16:creationId xmlns:a16="http://schemas.microsoft.com/office/drawing/2014/main" id="{00000000-0008-0000-0200-000017000000}"/>
              </a:ext>
            </a:extLst>
          </xdr:cNvPr>
          <xdr:cNvGrpSpPr/>
        </xdr:nvGrpSpPr>
        <xdr:grpSpPr>
          <a:xfrm>
            <a:off x="0" y="0"/>
            <a:ext cx="3228034" cy="4326248"/>
            <a:chOff x="0" y="0"/>
            <a:chExt cx="3228034" cy="4326248"/>
          </a:xfrm>
        </xdr:grpSpPr>
        <xdr:sp macro="" textlink="">
          <xdr:nvSpPr>
            <xdr:cNvPr id="26" name="Pravokotnik 25">
              <a:extLst>
                <a:ext uri="{FF2B5EF4-FFF2-40B4-BE49-F238E27FC236}">
                  <a16:creationId xmlns:a16="http://schemas.microsoft.com/office/drawing/2014/main" id="{00000000-0008-0000-0200-00001A000000}"/>
                </a:ext>
              </a:extLst>
            </xdr:cNvPr>
            <xdr:cNvSpPr/>
          </xdr:nvSpPr>
          <xdr:spPr>
            <a:xfrm>
              <a:off x="354227" y="8237"/>
              <a:ext cx="2873807" cy="3877260"/>
            </a:xfrm>
            <a:prstGeom prst="rect">
              <a:avLst/>
            </a:prstGeom>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cxnSp macro="">
          <xdr:nvCxnSpPr>
            <xdr:cNvPr id="27" name="Raven povezovalnik 26">
              <a:extLst>
                <a:ext uri="{FF2B5EF4-FFF2-40B4-BE49-F238E27FC236}">
                  <a16:creationId xmlns:a16="http://schemas.microsoft.com/office/drawing/2014/main" id="{00000000-0008-0000-0200-00001B000000}"/>
                </a:ext>
              </a:extLst>
            </xdr:cNvPr>
            <xdr:cNvCxnSpPr/>
          </xdr:nvCxnSpPr>
          <xdr:spPr>
            <a:xfrm flipV="1">
              <a:off x="90616" y="8238"/>
              <a:ext cx="257175" cy="2565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Pravokotnik 27">
              <a:extLst>
                <a:ext uri="{FF2B5EF4-FFF2-40B4-BE49-F238E27FC236}">
                  <a16:creationId xmlns:a16="http://schemas.microsoft.com/office/drawing/2014/main" id="{00000000-0008-0000-0200-00001C000000}"/>
                </a:ext>
              </a:extLst>
            </xdr:cNvPr>
            <xdr:cNvSpPr/>
          </xdr:nvSpPr>
          <xdr:spPr>
            <a:xfrm>
              <a:off x="90616" y="263610"/>
              <a:ext cx="2866390" cy="39668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29" name="Kocka 28">
              <a:extLst>
                <a:ext uri="{FF2B5EF4-FFF2-40B4-BE49-F238E27FC236}">
                  <a16:creationId xmlns:a16="http://schemas.microsoft.com/office/drawing/2014/main" id="{00000000-0008-0000-0200-00001D000000}"/>
                </a:ext>
              </a:extLst>
            </xdr:cNvPr>
            <xdr:cNvSpPr/>
          </xdr:nvSpPr>
          <xdr:spPr>
            <a:xfrm>
              <a:off x="0" y="3880021"/>
              <a:ext cx="3217621" cy="446227"/>
            </a:xfrm>
            <a:prstGeom prst="cube">
              <a:avLst>
                <a:gd name="adj" fmla="val 74150"/>
              </a:avLst>
            </a:prstGeom>
            <a:blipFill dpi="0" rotWithShape="1">
              <a:blip xmlns:r="http://schemas.openxmlformats.org/officeDocument/2006/relationships" r:embed="rId1"/>
              <a:srcRect/>
              <a:tile tx="0" ty="0" sx="100000" sy="100000" flip="none" algn="tl"/>
            </a:blip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30" name="Pravokotnik 14">
              <a:extLst>
                <a:ext uri="{FF2B5EF4-FFF2-40B4-BE49-F238E27FC236}">
                  <a16:creationId xmlns:a16="http://schemas.microsoft.com/office/drawing/2014/main" id="{00000000-0008-0000-0200-00001E000000}"/>
                </a:ext>
              </a:extLst>
            </xdr:cNvPr>
            <xdr:cNvSpPr/>
          </xdr:nvSpPr>
          <xdr:spPr>
            <a:xfrm>
              <a:off x="2957384" y="0"/>
              <a:ext cx="269987" cy="4258677"/>
            </a:xfrm>
            <a:custGeom>
              <a:avLst/>
              <a:gdLst>
                <a:gd name="connsiteX0" fmla="*/ 0 w 541020"/>
                <a:gd name="connsiteY0" fmla="*/ 0 h 3964305"/>
                <a:gd name="connsiteX1" fmla="*/ 541020 w 541020"/>
                <a:gd name="connsiteY1" fmla="*/ 0 h 3964305"/>
                <a:gd name="connsiteX2" fmla="*/ 541020 w 541020"/>
                <a:gd name="connsiteY2" fmla="*/ 3964305 h 3964305"/>
                <a:gd name="connsiteX3" fmla="*/ 0 w 541020"/>
                <a:gd name="connsiteY3" fmla="*/ 3964305 h 3964305"/>
                <a:gd name="connsiteX4" fmla="*/ 0 w 541020"/>
                <a:gd name="connsiteY4" fmla="*/ 0 h 3964305"/>
                <a:gd name="connsiteX0" fmla="*/ 271185 w 541020"/>
                <a:gd name="connsiteY0" fmla="*/ 254265 h 3964305"/>
                <a:gd name="connsiteX1" fmla="*/ 541020 w 541020"/>
                <a:gd name="connsiteY1" fmla="*/ 0 h 3964305"/>
                <a:gd name="connsiteX2" fmla="*/ 541020 w 541020"/>
                <a:gd name="connsiteY2" fmla="*/ 3964305 h 3964305"/>
                <a:gd name="connsiteX3" fmla="*/ 0 w 541020"/>
                <a:gd name="connsiteY3" fmla="*/ 3964305 h 3964305"/>
                <a:gd name="connsiteX4" fmla="*/ 271185 w 541020"/>
                <a:gd name="connsiteY4" fmla="*/ 254265 h 3964305"/>
                <a:gd name="connsiteX0" fmla="*/ 0 w 269835"/>
                <a:gd name="connsiteY0" fmla="*/ 254265 h 4255010"/>
                <a:gd name="connsiteX1" fmla="*/ 269835 w 269835"/>
                <a:gd name="connsiteY1" fmla="*/ 0 h 4255010"/>
                <a:gd name="connsiteX2" fmla="*/ 269835 w 269835"/>
                <a:gd name="connsiteY2" fmla="*/ 3964305 h 4255010"/>
                <a:gd name="connsiteX3" fmla="*/ 0 w 269835"/>
                <a:gd name="connsiteY3" fmla="*/ 4255010 h 4255010"/>
                <a:gd name="connsiteX4" fmla="*/ 0 w 269835"/>
                <a:gd name="connsiteY4" fmla="*/ 254265 h 4255010"/>
                <a:gd name="connsiteX0" fmla="*/ 0 w 269835"/>
                <a:gd name="connsiteY0" fmla="*/ 254265 h 4255010"/>
                <a:gd name="connsiteX1" fmla="*/ 269835 w 269835"/>
                <a:gd name="connsiteY1" fmla="*/ 0 h 4255010"/>
                <a:gd name="connsiteX2" fmla="*/ 269835 w 269835"/>
                <a:gd name="connsiteY2" fmla="*/ 3985447 h 4255010"/>
                <a:gd name="connsiteX3" fmla="*/ 0 w 269835"/>
                <a:gd name="connsiteY3" fmla="*/ 4255010 h 4255010"/>
                <a:gd name="connsiteX4" fmla="*/ 0 w 269835"/>
                <a:gd name="connsiteY4" fmla="*/ 254265 h 4255010"/>
                <a:gd name="connsiteX0" fmla="*/ 0 w 269835"/>
                <a:gd name="connsiteY0" fmla="*/ 257440 h 4258185"/>
                <a:gd name="connsiteX1" fmla="*/ 264756 w 269835"/>
                <a:gd name="connsiteY1" fmla="*/ 0 h 4258185"/>
                <a:gd name="connsiteX2" fmla="*/ 269835 w 269835"/>
                <a:gd name="connsiteY2" fmla="*/ 3988622 h 4258185"/>
                <a:gd name="connsiteX3" fmla="*/ 0 w 269835"/>
                <a:gd name="connsiteY3" fmla="*/ 4258185 h 4258185"/>
                <a:gd name="connsiteX4" fmla="*/ 0 w 269835"/>
                <a:gd name="connsiteY4" fmla="*/ 257440 h 42581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9835" h="4258185">
                  <a:moveTo>
                    <a:pt x="0" y="257440"/>
                  </a:moveTo>
                  <a:lnTo>
                    <a:pt x="264756" y="0"/>
                  </a:lnTo>
                  <a:lnTo>
                    <a:pt x="269835" y="3988622"/>
                  </a:lnTo>
                  <a:lnTo>
                    <a:pt x="0" y="4258185"/>
                  </a:lnTo>
                  <a:lnTo>
                    <a:pt x="0" y="257440"/>
                  </a:lnTo>
                  <a:close/>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31" name="Polje z besedilom 35">
              <a:extLst>
                <a:ext uri="{FF2B5EF4-FFF2-40B4-BE49-F238E27FC236}">
                  <a16:creationId xmlns:a16="http://schemas.microsoft.com/office/drawing/2014/main" id="{00000000-0008-0000-0200-00001F000000}"/>
                </a:ext>
              </a:extLst>
            </xdr:cNvPr>
            <xdr:cNvSpPr txBox="1"/>
          </xdr:nvSpPr>
          <xdr:spPr>
            <a:xfrm>
              <a:off x="766119" y="922637"/>
              <a:ext cx="601362" cy="48603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sl-SI" sz="2600" b="1">
                  <a:ln>
                    <a:noFill/>
                  </a:ln>
                  <a:solidFill>
                    <a:srgbClr val="FF0000"/>
                  </a:solidFill>
                  <a:effectLst/>
                  <a:latin typeface="Arial Narrow" panose="020B0606020202030204" pitchFamily="34" charset="0"/>
                  <a:ea typeface="Calibri" panose="020F0502020204030204" pitchFamily="34" charset="0"/>
                  <a:cs typeface="Times New Roman" panose="02020603050405020304" pitchFamily="18" charset="0"/>
                </a:rPr>
                <a:t>I.</a:t>
              </a:r>
              <a:endParaRPr lang="sl-SI" sz="1000">
                <a:effectLst/>
                <a:latin typeface="Arial Narrow" panose="020B0606020202030204" pitchFamily="34" charset="0"/>
                <a:ea typeface="Calibri" panose="020F0502020204030204" pitchFamily="34" charset="0"/>
                <a:cs typeface="Times New Roman" panose="02020603050405020304" pitchFamily="18" charset="0"/>
              </a:endParaRPr>
            </a:p>
          </xdr:txBody>
        </xdr:sp>
        <xdr:sp macro="" textlink="">
          <xdr:nvSpPr>
            <xdr:cNvPr id="32" name="Polje z besedilom 36">
              <a:extLst>
                <a:ext uri="{FF2B5EF4-FFF2-40B4-BE49-F238E27FC236}">
                  <a16:creationId xmlns:a16="http://schemas.microsoft.com/office/drawing/2014/main" id="{00000000-0008-0000-0200-000020000000}"/>
                </a:ext>
              </a:extLst>
            </xdr:cNvPr>
            <xdr:cNvSpPr txBox="1"/>
          </xdr:nvSpPr>
          <xdr:spPr>
            <a:xfrm>
              <a:off x="1902940" y="922637"/>
              <a:ext cx="601362" cy="48603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sl-SI" sz="2600" b="1">
                  <a:ln>
                    <a:noFill/>
                  </a:ln>
                  <a:solidFill>
                    <a:srgbClr val="FF0000"/>
                  </a:solidFill>
                  <a:effectLst/>
                  <a:latin typeface="Arial Narrow" panose="020B0606020202030204" pitchFamily="34" charset="0"/>
                  <a:ea typeface="Calibri" panose="020F0502020204030204" pitchFamily="34" charset="0"/>
                  <a:cs typeface="Times New Roman" panose="02020603050405020304" pitchFamily="18" charset="0"/>
                </a:rPr>
                <a:t>II.</a:t>
              </a:r>
              <a:endParaRPr lang="sl-SI" sz="1000">
                <a:effectLst/>
                <a:latin typeface="Arial Narrow" panose="020B0606020202030204" pitchFamily="34" charset="0"/>
                <a:ea typeface="Calibri" panose="020F0502020204030204" pitchFamily="34" charset="0"/>
                <a:cs typeface="Times New Roman" panose="02020603050405020304" pitchFamily="18" charset="0"/>
              </a:endParaRPr>
            </a:p>
          </xdr:txBody>
        </xdr:sp>
        <xdr:sp macro="" textlink="">
          <xdr:nvSpPr>
            <xdr:cNvPr id="33" name="Polje z besedilom 37">
              <a:extLst>
                <a:ext uri="{FF2B5EF4-FFF2-40B4-BE49-F238E27FC236}">
                  <a16:creationId xmlns:a16="http://schemas.microsoft.com/office/drawing/2014/main" id="{00000000-0008-0000-0200-000021000000}"/>
                </a:ext>
              </a:extLst>
            </xdr:cNvPr>
            <xdr:cNvSpPr txBox="1"/>
          </xdr:nvSpPr>
          <xdr:spPr>
            <a:xfrm>
              <a:off x="766119" y="2677297"/>
              <a:ext cx="601362" cy="48603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sl-SI" sz="2600" b="1">
                  <a:ln>
                    <a:noFill/>
                  </a:ln>
                  <a:solidFill>
                    <a:srgbClr val="FF0000"/>
                  </a:solidFill>
                  <a:effectLst/>
                  <a:latin typeface="Arial Narrow" panose="020B0606020202030204" pitchFamily="34" charset="0"/>
                  <a:ea typeface="Calibri" panose="020F0502020204030204" pitchFamily="34" charset="0"/>
                  <a:cs typeface="Times New Roman" panose="02020603050405020304" pitchFamily="18" charset="0"/>
                </a:rPr>
                <a:t>III.</a:t>
              </a:r>
              <a:endParaRPr lang="sl-SI" sz="1000">
                <a:effectLst/>
                <a:latin typeface="Arial Narrow" panose="020B0606020202030204" pitchFamily="34" charset="0"/>
                <a:ea typeface="Calibri" panose="020F0502020204030204" pitchFamily="34" charset="0"/>
                <a:cs typeface="Times New Roman" panose="02020603050405020304" pitchFamily="18" charset="0"/>
              </a:endParaRPr>
            </a:p>
          </xdr:txBody>
        </xdr:sp>
        <xdr:sp macro="" textlink="">
          <xdr:nvSpPr>
            <xdr:cNvPr id="34" name="Polje z besedilom 38">
              <a:extLst>
                <a:ext uri="{FF2B5EF4-FFF2-40B4-BE49-F238E27FC236}">
                  <a16:creationId xmlns:a16="http://schemas.microsoft.com/office/drawing/2014/main" id="{00000000-0008-0000-0200-000022000000}"/>
                </a:ext>
              </a:extLst>
            </xdr:cNvPr>
            <xdr:cNvSpPr txBox="1"/>
          </xdr:nvSpPr>
          <xdr:spPr>
            <a:xfrm>
              <a:off x="2001795" y="2677297"/>
              <a:ext cx="601362" cy="48603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sl-SI" sz="2600" b="1">
                  <a:ln>
                    <a:noFill/>
                  </a:ln>
                  <a:solidFill>
                    <a:srgbClr val="FF0000"/>
                  </a:solidFill>
                  <a:effectLst/>
                  <a:latin typeface="Arial Narrow" panose="020B0606020202030204" pitchFamily="34" charset="0"/>
                  <a:ea typeface="Calibri" panose="020F0502020204030204" pitchFamily="34" charset="0"/>
                  <a:cs typeface="Times New Roman" panose="02020603050405020304" pitchFamily="18" charset="0"/>
                </a:rPr>
                <a:t>IV.</a:t>
              </a:r>
              <a:endParaRPr lang="sl-SI" sz="1000">
                <a:effectLst/>
                <a:latin typeface="Arial Narrow" panose="020B0606020202030204" pitchFamily="34" charset="0"/>
                <a:ea typeface="Calibri" panose="020F0502020204030204" pitchFamily="34" charset="0"/>
                <a:cs typeface="Times New Roman" panose="02020603050405020304" pitchFamily="18" charset="0"/>
              </a:endParaRPr>
            </a:p>
          </xdr:txBody>
        </xdr:sp>
      </xdr:grpSp>
      <xdr:cxnSp macro="">
        <xdr:nvCxnSpPr>
          <xdr:cNvPr id="24" name="Raven povezovalnik 23">
            <a:extLst>
              <a:ext uri="{FF2B5EF4-FFF2-40B4-BE49-F238E27FC236}">
                <a16:creationId xmlns:a16="http://schemas.microsoft.com/office/drawing/2014/main" id="{00000000-0008-0000-0200-000018000000}"/>
              </a:ext>
            </a:extLst>
          </xdr:cNvPr>
          <xdr:cNvCxnSpPr/>
        </xdr:nvCxnSpPr>
        <xdr:spPr>
          <a:xfrm>
            <a:off x="354227" y="2084173"/>
            <a:ext cx="2863318"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Raven povezovalnik 24">
            <a:extLst>
              <a:ext uri="{FF2B5EF4-FFF2-40B4-BE49-F238E27FC236}">
                <a16:creationId xmlns:a16="http://schemas.microsoft.com/office/drawing/2014/main" id="{00000000-0008-0000-0200-000019000000}"/>
              </a:ext>
            </a:extLst>
          </xdr:cNvPr>
          <xdr:cNvCxnSpPr/>
        </xdr:nvCxnSpPr>
        <xdr:spPr>
          <a:xfrm>
            <a:off x="1787611" y="0"/>
            <a:ext cx="0" cy="387178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47625</xdr:colOff>
      <xdr:row>19</xdr:row>
      <xdr:rowOff>47624</xdr:rowOff>
    </xdr:from>
    <xdr:to>
      <xdr:col>13</xdr:col>
      <xdr:colOff>247650</xdr:colOff>
      <xdr:row>39</xdr:row>
      <xdr:rowOff>177803</xdr:rowOff>
    </xdr:to>
    <xdr:grpSp>
      <xdr:nvGrpSpPr>
        <xdr:cNvPr id="35" name="Skupina 34">
          <a:extLst>
            <a:ext uri="{FF2B5EF4-FFF2-40B4-BE49-F238E27FC236}">
              <a16:creationId xmlns:a16="http://schemas.microsoft.com/office/drawing/2014/main" id="{00000000-0008-0000-0200-000023000000}"/>
            </a:ext>
          </a:extLst>
        </xdr:cNvPr>
        <xdr:cNvGrpSpPr/>
      </xdr:nvGrpSpPr>
      <xdr:grpSpPr>
        <a:xfrm>
          <a:off x="11506200" y="4295774"/>
          <a:ext cx="2638425" cy="3349629"/>
          <a:chOff x="0" y="0"/>
          <a:chExt cx="3423475" cy="4693123"/>
        </a:xfrm>
      </xdr:grpSpPr>
      <xdr:sp macro="" textlink="">
        <xdr:nvSpPr>
          <xdr:cNvPr id="36" name="Prostoročno 35">
            <a:extLst>
              <a:ext uri="{FF2B5EF4-FFF2-40B4-BE49-F238E27FC236}">
                <a16:creationId xmlns:a16="http://schemas.microsoft.com/office/drawing/2014/main" id="{00000000-0008-0000-0200-000024000000}"/>
              </a:ext>
            </a:extLst>
          </xdr:cNvPr>
          <xdr:cNvSpPr/>
        </xdr:nvSpPr>
        <xdr:spPr>
          <a:xfrm>
            <a:off x="0" y="4104000"/>
            <a:ext cx="3327368" cy="589123"/>
          </a:xfrm>
          <a:custGeom>
            <a:avLst/>
            <a:gdLst>
              <a:gd name="connsiteX0" fmla="*/ 3458476 w 3702141"/>
              <a:gd name="connsiteY0" fmla="*/ 0 h 835798"/>
              <a:gd name="connsiteX1" fmla="*/ 3662840 w 3702141"/>
              <a:gd name="connsiteY1" fmla="*/ 89082 h 835798"/>
              <a:gd name="connsiteX2" fmla="*/ 3702141 w 3702141"/>
              <a:gd name="connsiteY2" fmla="*/ 345848 h 835798"/>
              <a:gd name="connsiteX3" fmla="*/ 3652360 w 3702141"/>
              <a:gd name="connsiteY3" fmla="*/ 558072 h 835798"/>
              <a:gd name="connsiteX4" fmla="*/ 3453236 w 3702141"/>
              <a:gd name="connsiteY4" fmla="*/ 712656 h 835798"/>
              <a:gd name="connsiteX5" fmla="*/ 3261971 w 3702141"/>
              <a:gd name="connsiteY5" fmla="*/ 738856 h 835798"/>
              <a:gd name="connsiteX6" fmla="*/ 3235771 w 3702141"/>
              <a:gd name="connsiteY6" fmla="*/ 749336 h 835798"/>
              <a:gd name="connsiteX7" fmla="*/ 3036646 w 3702141"/>
              <a:gd name="connsiteY7" fmla="*/ 799117 h 835798"/>
              <a:gd name="connsiteX8" fmla="*/ 3018306 w 3702141"/>
              <a:gd name="connsiteY8" fmla="*/ 812218 h 835798"/>
              <a:gd name="connsiteX9" fmla="*/ 3010446 w 3702141"/>
              <a:gd name="connsiteY9" fmla="*/ 814838 h 835798"/>
              <a:gd name="connsiteX10" fmla="*/ 2751060 w 3702141"/>
              <a:gd name="connsiteY10" fmla="*/ 835798 h 835798"/>
              <a:gd name="connsiteX11" fmla="*/ 2562416 w 3702141"/>
              <a:gd name="connsiteY11" fmla="*/ 725756 h 835798"/>
              <a:gd name="connsiteX12" fmla="*/ 2538836 w 3702141"/>
              <a:gd name="connsiteY12" fmla="*/ 725756 h 835798"/>
              <a:gd name="connsiteX13" fmla="*/ 2423553 w 3702141"/>
              <a:gd name="connsiteY13" fmla="*/ 725756 h 835798"/>
              <a:gd name="connsiteX14" fmla="*/ 2394732 w 3702141"/>
              <a:gd name="connsiteY14" fmla="*/ 728376 h 835798"/>
              <a:gd name="connsiteX15" fmla="*/ 2373772 w 3702141"/>
              <a:gd name="connsiteY15" fmla="*/ 736236 h 835798"/>
              <a:gd name="connsiteX16" fmla="*/ 2344951 w 3702141"/>
              <a:gd name="connsiteY16" fmla="*/ 738856 h 835798"/>
              <a:gd name="connsiteX17" fmla="*/ 2132727 w 3702141"/>
              <a:gd name="connsiteY17" fmla="*/ 775537 h 835798"/>
              <a:gd name="connsiteX18" fmla="*/ 2103906 w 3702141"/>
              <a:gd name="connsiteY18" fmla="*/ 775537 h 835798"/>
              <a:gd name="connsiteX19" fmla="*/ 1823560 w 3702141"/>
              <a:gd name="connsiteY19" fmla="*/ 762437 h 835798"/>
              <a:gd name="connsiteX20" fmla="*/ 1640156 w 3702141"/>
              <a:gd name="connsiteY20" fmla="*/ 754576 h 835798"/>
              <a:gd name="connsiteX21" fmla="*/ 1582515 w 3702141"/>
              <a:gd name="connsiteY21" fmla="*/ 757197 h 835798"/>
              <a:gd name="connsiteX22" fmla="*/ 1441032 w 3702141"/>
              <a:gd name="connsiteY22" fmla="*/ 804358 h 835798"/>
              <a:gd name="connsiteX23" fmla="*/ 1420071 w 3702141"/>
              <a:gd name="connsiteY23" fmla="*/ 814838 h 835798"/>
              <a:gd name="connsiteX24" fmla="*/ 1391250 w 3702141"/>
              <a:gd name="connsiteY24" fmla="*/ 825318 h 835798"/>
              <a:gd name="connsiteX25" fmla="*/ 1260248 w 3702141"/>
              <a:gd name="connsiteY25" fmla="*/ 830558 h 835798"/>
              <a:gd name="connsiteX26" fmla="*/ 1110904 w 3702141"/>
              <a:gd name="connsiteY26" fmla="*/ 780777 h 835798"/>
              <a:gd name="connsiteX27" fmla="*/ 1037543 w 3702141"/>
              <a:gd name="connsiteY27" fmla="*/ 762437 h 835798"/>
              <a:gd name="connsiteX28" fmla="*/ 903920 w 3702141"/>
              <a:gd name="connsiteY28" fmla="*/ 772917 h 835798"/>
              <a:gd name="connsiteX29" fmla="*/ 880339 w 3702141"/>
              <a:gd name="connsiteY29" fmla="*/ 778157 h 835798"/>
              <a:gd name="connsiteX30" fmla="*/ 872479 w 3702141"/>
              <a:gd name="connsiteY30" fmla="*/ 783397 h 835798"/>
              <a:gd name="connsiteX31" fmla="*/ 864619 w 3702141"/>
              <a:gd name="connsiteY31" fmla="*/ 786017 h 835798"/>
              <a:gd name="connsiteX32" fmla="*/ 780777 w 3702141"/>
              <a:gd name="connsiteY32" fmla="*/ 801737 h 835798"/>
              <a:gd name="connsiteX33" fmla="*/ 744096 w 3702141"/>
              <a:gd name="connsiteY33" fmla="*/ 806978 h 835798"/>
              <a:gd name="connsiteX34" fmla="*/ 733616 w 3702141"/>
              <a:gd name="connsiteY34" fmla="*/ 809598 h 835798"/>
              <a:gd name="connsiteX35" fmla="*/ 552832 w 3702141"/>
              <a:gd name="connsiteY35" fmla="*/ 791257 h 835798"/>
              <a:gd name="connsiteX36" fmla="*/ 351088 w 3702141"/>
              <a:gd name="connsiteY36" fmla="*/ 717896 h 835798"/>
              <a:gd name="connsiteX37" fmla="*/ 309167 w 3702141"/>
              <a:gd name="connsiteY37" fmla="*/ 717896 h 835798"/>
              <a:gd name="connsiteX38" fmla="*/ 199124 w 3702141"/>
              <a:gd name="connsiteY38" fmla="*/ 710035 h 835798"/>
              <a:gd name="connsiteX39" fmla="*/ 172924 w 3702141"/>
              <a:gd name="connsiteY39" fmla="*/ 710035 h 835798"/>
              <a:gd name="connsiteX40" fmla="*/ 62881 w 3702141"/>
              <a:gd name="connsiteY40" fmla="*/ 683835 h 835798"/>
              <a:gd name="connsiteX41" fmla="*/ 36681 w 3702141"/>
              <a:gd name="connsiteY41" fmla="*/ 675975 h 835798"/>
              <a:gd name="connsiteX42" fmla="*/ 2620 w 3702141"/>
              <a:gd name="connsiteY42" fmla="*/ 524011 h 835798"/>
              <a:gd name="connsiteX43" fmla="*/ 0 w 3702141"/>
              <a:gd name="connsiteY43" fmla="*/ 408729 h 835798"/>
              <a:gd name="connsiteX44" fmla="*/ 34061 w 3702141"/>
              <a:gd name="connsiteY44" fmla="*/ 235805 h 835798"/>
              <a:gd name="connsiteX45" fmla="*/ 175544 w 3702141"/>
              <a:gd name="connsiteY45" fmla="*/ 78602 h 835798"/>
              <a:gd name="connsiteX46" fmla="*/ 322267 w 3702141"/>
              <a:gd name="connsiteY46" fmla="*/ 99562 h 835798"/>
              <a:gd name="connsiteX47" fmla="*/ 319647 w 3702141"/>
              <a:gd name="connsiteY47" fmla="*/ 256766 h 835798"/>
              <a:gd name="connsiteX48" fmla="*/ 3183370 w 3702141"/>
              <a:gd name="connsiteY48" fmla="*/ 241045 h 835798"/>
              <a:gd name="connsiteX49" fmla="*/ 3458476 w 3702141"/>
              <a:gd name="connsiteY49" fmla="*/ 0 h 835798"/>
              <a:gd name="connsiteX0" fmla="*/ 3458476 w 3702141"/>
              <a:gd name="connsiteY0" fmla="*/ 0 h 835798"/>
              <a:gd name="connsiteX1" fmla="*/ 3662840 w 3702141"/>
              <a:gd name="connsiteY1" fmla="*/ 89082 h 835798"/>
              <a:gd name="connsiteX2" fmla="*/ 3702141 w 3702141"/>
              <a:gd name="connsiteY2" fmla="*/ 345848 h 835798"/>
              <a:gd name="connsiteX3" fmla="*/ 3652360 w 3702141"/>
              <a:gd name="connsiteY3" fmla="*/ 558072 h 835798"/>
              <a:gd name="connsiteX4" fmla="*/ 3453236 w 3702141"/>
              <a:gd name="connsiteY4" fmla="*/ 712656 h 835798"/>
              <a:gd name="connsiteX5" fmla="*/ 3261971 w 3702141"/>
              <a:gd name="connsiteY5" fmla="*/ 738856 h 835798"/>
              <a:gd name="connsiteX6" fmla="*/ 3235771 w 3702141"/>
              <a:gd name="connsiteY6" fmla="*/ 749336 h 835798"/>
              <a:gd name="connsiteX7" fmla="*/ 3036646 w 3702141"/>
              <a:gd name="connsiteY7" fmla="*/ 799117 h 835798"/>
              <a:gd name="connsiteX8" fmla="*/ 3018306 w 3702141"/>
              <a:gd name="connsiteY8" fmla="*/ 812218 h 835798"/>
              <a:gd name="connsiteX9" fmla="*/ 3010446 w 3702141"/>
              <a:gd name="connsiteY9" fmla="*/ 814838 h 835798"/>
              <a:gd name="connsiteX10" fmla="*/ 2751060 w 3702141"/>
              <a:gd name="connsiteY10" fmla="*/ 835798 h 835798"/>
              <a:gd name="connsiteX11" fmla="*/ 2562416 w 3702141"/>
              <a:gd name="connsiteY11" fmla="*/ 725756 h 835798"/>
              <a:gd name="connsiteX12" fmla="*/ 2538836 w 3702141"/>
              <a:gd name="connsiteY12" fmla="*/ 725756 h 835798"/>
              <a:gd name="connsiteX13" fmla="*/ 2423553 w 3702141"/>
              <a:gd name="connsiteY13" fmla="*/ 725756 h 835798"/>
              <a:gd name="connsiteX14" fmla="*/ 2394732 w 3702141"/>
              <a:gd name="connsiteY14" fmla="*/ 728376 h 835798"/>
              <a:gd name="connsiteX15" fmla="*/ 2373772 w 3702141"/>
              <a:gd name="connsiteY15" fmla="*/ 736236 h 835798"/>
              <a:gd name="connsiteX16" fmla="*/ 2344951 w 3702141"/>
              <a:gd name="connsiteY16" fmla="*/ 738856 h 835798"/>
              <a:gd name="connsiteX17" fmla="*/ 2132727 w 3702141"/>
              <a:gd name="connsiteY17" fmla="*/ 775537 h 835798"/>
              <a:gd name="connsiteX18" fmla="*/ 2103906 w 3702141"/>
              <a:gd name="connsiteY18" fmla="*/ 775537 h 835798"/>
              <a:gd name="connsiteX19" fmla="*/ 1823560 w 3702141"/>
              <a:gd name="connsiteY19" fmla="*/ 762437 h 835798"/>
              <a:gd name="connsiteX20" fmla="*/ 1640156 w 3702141"/>
              <a:gd name="connsiteY20" fmla="*/ 754576 h 835798"/>
              <a:gd name="connsiteX21" fmla="*/ 1582515 w 3702141"/>
              <a:gd name="connsiteY21" fmla="*/ 757197 h 835798"/>
              <a:gd name="connsiteX22" fmla="*/ 1441032 w 3702141"/>
              <a:gd name="connsiteY22" fmla="*/ 804358 h 835798"/>
              <a:gd name="connsiteX23" fmla="*/ 1420071 w 3702141"/>
              <a:gd name="connsiteY23" fmla="*/ 814838 h 835798"/>
              <a:gd name="connsiteX24" fmla="*/ 1391250 w 3702141"/>
              <a:gd name="connsiteY24" fmla="*/ 825318 h 835798"/>
              <a:gd name="connsiteX25" fmla="*/ 1260248 w 3702141"/>
              <a:gd name="connsiteY25" fmla="*/ 830558 h 835798"/>
              <a:gd name="connsiteX26" fmla="*/ 1110904 w 3702141"/>
              <a:gd name="connsiteY26" fmla="*/ 780777 h 835798"/>
              <a:gd name="connsiteX27" fmla="*/ 1037543 w 3702141"/>
              <a:gd name="connsiteY27" fmla="*/ 762437 h 835798"/>
              <a:gd name="connsiteX28" fmla="*/ 903920 w 3702141"/>
              <a:gd name="connsiteY28" fmla="*/ 772917 h 835798"/>
              <a:gd name="connsiteX29" fmla="*/ 880339 w 3702141"/>
              <a:gd name="connsiteY29" fmla="*/ 778157 h 835798"/>
              <a:gd name="connsiteX30" fmla="*/ 872479 w 3702141"/>
              <a:gd name="connsiteY30" fmla="*/ 783397 h 835798"/>
              <a:gd name="connsiteX31" fmla="*/ 864619 w 3702141"/>
              <a:gd name="connsiteY31" fmla="*/ 786017 h 835798"/>
              <a:gd name="connsiteX32" fmla="*/ 780777 w 3702141"/>
              <a:gd name="connsiteY32" fmla="*/ 801737 h 835798"/>
              <a:gd name="connsiteX33" fmla="*/ 744096 w 3702141"/>
              <a:gd name="connsiteY33" fmla="*/ 806978 h 835798"/>
              <a:gd name="connsiteX34" fmla="*/ 733616 w 3702141"/>
              <a:gd name="connsiteY34" fmla="*/ 809598 h 835798"/>
              <a:gd name="connsiteX35" fmla="*/ 552832 w 3702141"/>
              <a:gd name="connsiteY35" fmla="*/ 791257 h 835798"/>
              <a:gd name="connsiteX36" fmla="*/ 351088 w 3702141"/>
              <a:gd name="connsiteY36" fmla="*/ 717896 h 835798"/>
              <a:gd name="connsiteX37" fmla="*/ 309167 w 3702141"/>
              <a:gd name="connsiteY37" fmla="*/ 717896 h 835798"/>
              <a:gd name="connsiteX38" fmla="*/ 199124 w 3702141"/>
              <a:gd name="connsiteY38" fmla="*/ 710035 h 835798"/>
              <a:gd name="connsiteX39" fmla="*/ 172924 w 3702141"/>
              <a:gd name="connsiteY39" fmla="*/ 710035 h 835798"/>
              <a:gd name="connsiteX40" fmla="*/ 62881 w 3702141"/>
              <a:gd name="connsiteY40" fmla="*/ 683835 h 835798"/>
              <a:gd name="connsiteX41" fmla="*/ 36681 w 3702141"/>
              <a:gd name="connsiteY41" fmla="*/ 675975 h 835798"/>
              <a:gd name="connsiteX42" fmla="*/ 2620 w 3702141"/>
              <a:gd name="connsiteY42" fmla="*/ 524011 h 835798"/>
              <a:gd name="connsiteX43" fmla="*/ 0 w 3702141"/>
              <a:gd name="connsiteY43" fmla="*/ 408729 h 835798"/>
              <a:gd name="connsiteX44" fmla="*/ 34061 w 3702141"/>
              <a:gd name="connsiteY44" fmla="*/ 235805 h 835798"/>
              <a:gd name="connsiteX45" fmla="*/ 175544 w 3702141"/>
              <a:gd name="connsiteY45" fmla="*/ 78602 h 835798"/>
              <a:gd name="connsiteX46" fmla="*/ 319647 w 3702141"/>
              <a:gd name="connsiteY46" fmla="*/ 256766 h 835798"/>
              <a:gd name="connsiteX47" fmla="*/ 3183370 w 3702141"/>
              <a:gd name="connsiteY47" fmla="*/ 241045 h 835798"/>
              <a:gd name="connsiteX48" fmla="*/ 3458476 w 3702141"/>
              <a:gd name="connsiteY48" fmla="*/ 0 h 835798"/>
              <a:gd name="connsiteX0" fmla="*/ 3458476 w 3702141"/>
              <a:gd name="connsiteY0" fmla="*/ 0 h 835798"/>
              <a:gd name="connsiteX1" fmla="*/ 3662840 w 3702141"/>
              <a:gd name="connsiteY1" fmla="*/ 89082 h 835798"/>
              <a:gd name="connsiteX2" fmla="*/ 3702141 w 3702141"/>
              <a:gd name="connsiteY2" fmla="*/ 345848 h 835798"/>
              <a:gd name="connsiteX3" fmla="*/ 3652360 w 3702141"/>
              <a:gd name="connsiteY3" fmla="*/ 558072 h 835798"/>
              <a:gd name="connsiteX4" fmla="*/ 3453236 w 3702141"/>
              <a:gd name="connsiteY4" fmla="*/ 712656 h 835798"/>
              <a:gd name="connsiteX5" fmla="*/ 3261971 w 3702141"/>
              <a:gd name="connsiteY5" fmla="*/ 738856 h 835798"/>
              <a:gd name="connsiteX6" fmla="*/ 3235771 w 3702141"/>
              <a:gd name="connsiteY6" fmla="*/ 749336 h 835798"/>
              <a:gd name="connsiteX7" fmla="*/ 3036646 w 3702141"/>
              <a:gd name="connsiteY7" fmla="*/ 799117 h 835798"/>
              <a:gd name="connsiteX8" fmla="*/ 3018306 w 3702141"/>
              <a:gd name="connsiteY8" fmla="*/ 812218 h 835798"/>
              <a:gd name="connsiteX9" fmla="*/ 3010446 w 3702141"/>
              <a:gd name="connsiteY9" fmla="*/ 814838 h 835798"/>
              <a:gd name="connsiteX10" fmla="*/ 2751060 w 3702141"/>
              <a:gd name="connsiteY10" fmla="*/ 835798 h 835798"/>
              <a:gd name="connsiteX11" fmla="*/ 2562416 w 3702141"/>
              <a:gd name="connsiteY11" fmla="*/ 725756 h 835798"/>
              <a:gd name="connsiteX12" fmla="*/ 2538836 w 3702141"/>
              <a:gd name="connsiteY12" fmla="*/ 725756 h 835798"/>
              <a:gd name="connsiteX13" fmla="*/ 2423553 w 3702141"/>
              <a:gd name="connsiteY13" fmla="*/ 725756 h 835798"/>
              <a:gd name="connsiteX14" fmla="*/ 2394732 w 3702141"/>
              <a:gd name="connsiteY14" fmla="*/ 728376 h 835798"/>
              <a:gd name="connsiteX15" fmla="*/ 2373772 w 3702141"/>
              <a:gd name="connsiteY15" fmla="*/ 736236 h 835798"/>
              <a:gd name="connsiteX16" fmla="*/ 2344951 w 3702141"/>
              <a:gd name="connsiteY16" fmla="*/ 738856 h 835798"/>
              <a:gd name="connsiteX17" fmla="*/ 2132727 w 3702141"/>
              <a:gd name="connsiteY17" fmla="*/ 775537 h 835798"/>
              <a:gd name="connsiteX18" fmla="*/ 2103906 w 3702141"/>
              <a:gd name="connsiteY18" fmla="*/ 775537 h 835798"/>
              <a:gd name="connsiteX19" fmla="*/ 1823560 w 3702141"/>
              <a:gd name="connsiteY19" fmla="*/ 762437 h 835798"/>
              <a:gd name="connsiteX20" fmla="*/ 1640156 w 3702141"/>
              <a:gd name="connsiteY20" fmla="*/ 754576 h 835798"/>
              <a:gd name="connsiteX21" fmla="*/ 1582515 w 3702141"/>
              <a:gd name="connsiteY21" fmla="*/ 757197 h 835798"/>
              <a:gd name="connsiteX22" fmla="*/ 1441032 w 3702141"/>
              <a:gd name="connsiteY22" fmla="*/ 804358 h 835798"/>
              <a:gd name="connsiteX23" fmla="*/ 1420071 w 3702141"/>
              <a:gd name="connsiteY23" fmla="*/ 814838 h 835798"/>
              <a:gd name="connsiteX24" fmla="*/ 1391250 w 3702141"/>
              <a:gd name="connsiteY24" fmla="*/ 825318 h 835798"/>
              <a:gd name="connsiteX25" fmla="*/ 1260248 w 3702141"/>
              <a:gd name="connsiteY25" fmla="*/ 830558 h 835798"/>
              <a:gd name="connsiteX26" fmla="*/ 1110904 w 3702141"/>
              <a:gd name="connsiteY26" fmla="*/ 780777 h 835798"/>
              <a:gd name="connsiteX27" fmla="*/ 1037543 w 3702141"/>
              <a:gd name="connsiteY27" fmla="*/ 762437 h 835798"/>
              <a:gd name="connsiteX28" fmla="*/ 903920 w 3702141"/>
              <a:gd name="connsiteY28" fmla="*/ 772917 h 835798"/>
              <a:gd name="connsiteX29" fmla="*/ 880339 w 3702141"/>
              <a:gd name="connsiteY29" fmla="*/ 778157 h 835798"/>
              <a:gd name="connsiteX30" fmla="*/ 872479 w 3702141"/>
              <a:gd name="connsiteY30" fmla="*/ 783397 h 835798"/>
              <a:gd name="connsiteX31" fmla="*/ 864619 w 3702141"/>
              <a:gd name="connsiteY31" fmla="*/ 786017 h 835798"/>
              <a:gd name="connsiteX32" fmla="*/ 780777 w 3702141"/>
              <a:gd name="connsiteY32" fmla="*/ 801737 h 835798"/>
              <a:gd name="connsiteX33" fmla="*/ 744096 w 3702141"/>
              <a:gd name="connsiteY33" fmla="*/ 806978 h 835798"/>
              <a:gd name="connsiteX34" fmla="*/ 733616 w 3702141"/>
              <a:gd name="connsiteY34" fmla="*/ 809598 h 835798"/>
              <a:gd name="connsiteX35" fmla="*/ 552832 w 3702141"/>
              <a:gd name="connsiteY35" fmla="*/ 791257 h 835798"/>
              <a:gd name="connsiteX36" fmla="*/ 351088 w 3702141"/>
              <a:gd name="connsiteY36" fmla="*/ 717896 h 835798"/>
              <a:gd name="connsiteX37" fmla="*/ 309167 w 3702141"/>
              <a:gd name="connsiteY37" fmla="*/ 717896 h 835798"/>
              <a:gd name="connsiteX38" fmla="*/ 199124 w 3702141"/>
              <a:gd name="connsiteY38" fmla="*/ 710035 h 835798"/>
              <a:gd name="connsiteX39" fmla="*/ 172924 w 3702141"/>
              <a:gd name="connsiteY39" fmla="*/ 710035 h 835798"/>
              <a:gd name="connsiteX40" fmla="*/ 62881 w 3702141"/>
              <a:gd name="connsiteY40" fmla="*/ 683835 h 835798"/>
              <a:gd name="connsiteX41" fmla="*/ 36681 w 3702141"/>
              <a:gd name="connsiteY41" fmla="*/ 675975 h 835798"/>
              <a:gd name="connsiteX42" fmla="*/ 2620 w 3702141"/>
              <a:gd name="connsiteY42" fmla="*/ 524011 h 835798"/>
              <a:gd name="connsiteX43" fmla="*/ 0 w 3702141"/>
              <a:gd name="connsiteY43" fmla="*/ 408729 h 835798"/>
              <a:gd name="connsiteX44" fmla="*/ 34061 w 3702141"/>
              <a:gd name="connsiteY44" fmla="*/ 235805 h 835798"/>
              <a:gd name="connsiteX45" fmla="*/ 199125 w 3702141"/>
              <a:gd name="connsiteY45" fmla="*/ 220108 h 835798"/>
              <a:gd name="connsiteX46" fmla="*/ 319647 w 3702141"/>
              <a:gd name="connsiteY46" fmla="*/ 256766 h 835798"/>
              <a:gd name="connsiteX47" fmla="*/ 3183370 w 3702141"/>
              <a:gd name="connsiteY47" fmla="*/ 241045 h 835798"/>
              <a:gd name="connsiteX48" fmla="*/ 3458476 w 3702141"/>
              <a:gd name="connsiteY48" fmla="*/ 0 h 835798"/>
              <a:gd name="connsiteX0" fmla="*/ 3458476 w 3702141"/>
              <a:gd name="connsiteY0" fmla="*/ 0 h 835798"/>
              <a:gd name="connsiteX1" fmla="*/ 3662840 w 3702141"/>
              <a:gd name="connsiteY1" fmla="*/ 89082 h 835798"/>
              <a:gd name="connsiteX2" fmla="*/ 3702141 w 3702141"/>
              <a:gd name="connsiteY2" fmla="*/ 345848 h 835798"/>
              <a:gd name="connsiteX3" fmla="*/ 3652360 w 3702141"/>
              <a:gd name="connsiteY3" fmla="*/ 558072 h 835798"/>
              <a:gd name="connsiteX4" fmla="*/ 3453236 w 3702141"/>
              <a:gd name="connsiteY4" fmla="*/ 712656 h 835798"/>
              <a:gd name="connsiteX5" fmla="*/ 3261971 w 3702141"/>
              <a:gd name="connsiteY5" fmla="*/ 738856 h 835798"/>
              <a:gd name="connsiteX6" fmla="*/ 3235771 w 3702141"/>
              <a:gd name="connsiteY6" fmla="*/ 749336 h 835798"/>
              <a:gd name="connsiteX7" fmla="*/ 3036646 w 3702141"/>
              <a:gd name="connsiteY7" fmla="*/ 799117 h 835798"/>
              <a:gd name="connsiteX8" fmla="*/ 3018306 w 3702141"/>
              <a:gd name="connsiteY8" fmla="*/ 812218 h 835798"/>
              <a:gd name="connsiteX9" fmla="*/ 3010446 w 3702141"/>
              <a:gd name="connsiteY9" fmla="*/ 814838 h 835798"/>
              <a:gd name="connsiteX10" fmla="*/ 2751060 w 3702141"/>
              <a:gd name="connsiteY10" fmla="*/ 835798 h 835798"/>
              <a:gd name="connsiteX11" fmla="*/ 2562416 w 3702141"/>
              <a:gd name="connsiteY11" fmla="*/ 725756 h 835798"/>
              <a:gd name="connsiteX12" fmla="*/ 2538836 w 3702141"/>
              <a:gd name="connsiteY12" fmla="*/ 725756 h 835798"/>
              <a:gd name="connsiteX13" fmla="*/ 2423553 w 3702141"/>
              <a:gd name="connsiteY13" fmla="*/ 725756 h 835798"/>
              <a:gd name="connsiteX14" fmla="*/ 2394732 w 3702141"/>
              <a:gd name="connsiteY14" fmla="*/ 728376 h 835798"/>
              <a:gd name="connsiteX15" fmla="*/ 2373772 w 3702141"/>
              <a:gd name="connsiteY15" fmla="*/ 736236 h 835798"/>
              <a:gd name="connsiteX16" fmla="*/ 2344951 w 3702141"/>
              <a:gd name="connsiteY16" fmla="*/ 738856 h 835798"/>
              <a:gd name="connsiteX17" fmla="*/ 2132727 w 3702141"/>
              <a:gd name="connsiteY17" fmla="*/ 775537 h 835798"/>
              <a:gd name="connsiteX18" fmla="*/ 2103906 w 3702141"/>
              <a:gd name="connsiteY18" fmla="*/ 775537 h 835798"/>
              <a:gd name="connsiteX19" fmla="*/ 1823560 w 3702141"/>
              <a:gd name="connsiteY19" fmla="*/ 762437 h 835798"/>
              <a:gd name="connsiteX20" fmla="*/ 1640156 w 3702141"/>
              <a:gd name="connsiteY20" fmla="*/ 754576 h 835798"/>
              <a:gd name="connsiteX21" fmla="*/ 1582515 w 3702141"/>
              <a:gd name="connsiteY21" fmla="*/ 757197 h 835798"/>
              <a:gd name="connsiteX22" fmla="*/ 1441032 w 3702141"/>
              <a:gd name="connsiteY22" fmla="*/ 804358 h 835798"/>
              <a:gd name="connsiteX23" fmla="*/ 1420071 w 3702141"/>
              <a:gd name="connsiteY23" fmla="*/ 814838 h 835798"/>
              <a:gd name="connsiteX24" fmla="*/ 1391250 w 3702141"/>
              <a:gd name="connsiteY24" fmla="*/ 825318 h 835798"/>
              <a:gd name="connsiteX25" fmla="*/ 1260248 w 3702141"/>
              <a:gd name="connsiteY25" fmla="*/ 830558 h 835798"/>
              <a:gd name="connsiteX26" fmla="*/ 1110904 w 3702141"/>
              <a:gd name="connsiteY26" fmla="*/ 780777 h 835798"/>
              <a:gd name="connsiteX27" fmla="*/ 1037543 w 3702141"/>
              <a:gd name="connsiteY27" fmla="*/ 762437 h 835798"/>
              <a:gd name="connsiteX28" fmla="*/ 903920 w 3702141"/>
              <a:gd name="connsiteY28" fmla="*/ 772917 h 835798"/>
              <a:gd name="connsiteX29" fmla="*/ 880339 w 3702141"/>
              <a:gd name="connsiteY29" fmla="*/ 778157 h 835798"/>
              <a:gd name="connsiteX30" fmla="*/ 872479 w 3702141"/>
              <a:gd name="connsiteY30" fmla="*/ 783397 h 835798"/>
              <a:gd name="connsiteX31" fmla="*/ 864619 w 3702141"/>
              <a:gd name="connsiteY31" fmla="*/ 786017 h 835798"/>
              <a:gd name="connsiteX32" fmla="*/ 780777 w 3702141"/>
              <a:gd name="connsiteY32" fmla="*/ 801737 h 835798"/>
              <a:gd name="connsiteX33" fmla="*/ 744096 w 3702141"/>
              <a:gd name="connsiteY33" fmla="*/ 806978 h 835798"/>
              <a:gd name="connsiteX34" fmla="*/ 733616 w 3702141"/>
              <a:gd name="connsiteY34" fmla="*/ 809598 h 835798"/>
              <a:gd name="connsiteX35" fmla="*/ 552832 w 3702141"/>
              <a:gd name="connsiteY35" fmla="*/ 791257 h 835798"/>
              <a:gd name="connsiteX36" fmla="*/ 351088 w 3702141"/>
              <a:gd name="connsiteY36" fmla="*/ 717896 h 835798"/>
              <a:gd name="connsiteX37" fmla="*/ 309167 w 3702141"/>
              <a:gd name="connsiteY37" fmla="*/ 717896 h 835798"/>
              <a:gd name="connsiteX38" fmla="*/ 199124 w 3702141"/>
              <a:gd name="connsiteY38" fmla="*/ 710035 h 835798"/>
              <a:gd name="connsiteX39" fmla="*/ 172924 w 3702141"/>
              <a:gd name="connsiteY39" fmla="*/ 710035 h 835798"/>
              <a:gd name="connsiteX40" fmla="*/ 62881 w 3702141"/>
              <a:gd name="connsiteY40" fmla="*/ 683835 h 835798"/>
              <a:gd name="connsiteX41" fmla="*/ 36681 w 3702141"/>
              <a:gd name="connsiteY41" fmla="*/ 675975 h 835798"/>
              <a:gd name="connsiteX42" fmla="*/ 2620 w 3702141"/>
              <a:gd name="connsiteY42" fmla="*/ 524011 h 835798"/>
              <a:gd name="connsiteX43" fmla="*/ 0 w 3702141"/>
              <a:gd name="connsiteY43" fmla="*/ 408729 h 835798"/>
              <a:gd name="connsiteX44" fmla="*/ 89083 w 3702141"/>
              <a:gd name="connsiteY44" fmla="*/ 243666 h 835798"/>
              <a:gd name="connsiteX45" fmla="*/ 199125 w 3702141"/>
              <a:gd name="connsiteY45" fmla="*/ 220108 h 835798"/>
              <a:gd name="connsiteX46" fmla="*/ 319647 w 3702141"/>
              <a:gd name="connsiteY46" fmla="*/ 256766 h 835798"/>
              <a:gd name="connsiteX47" fmla="*/ 3183370 w 3702141"/>
              <a:gd name="connsiteY47" fmla="*/ 241045 h 835798"/>
              <a:gd name="connsiteX48" fmla="*/ 3458476 w 3702141"/>
              <a:gd name="connsiteY48" fmla="*/ 0 h 835798"/>
              <a:gd name="connsiteX0" fmla="*/ 3458476 w 3702141"/>
              <a:gd name="connsiteY0" fmla="*/ 0 h 835798"/>
              <a:gd name="connsiteX1" fmla="*/ 3662840 w 3702141"/>
              <a:gd name="connsiteY1" fmla="*/ 89082 h 835798"/>
              <a:gd name="connsiteX2" fmla="*/ 3702141 w 3702141"/>
              <a:gd name="connsiteY2" fmla="*/ 345848 h 835798"/>
              <a:gd name="connsiteX3" fmla="*/ 3652360 w 3702141"/>
              <a:gd name="connsiteY3" fmla="*/ 558072 h 835798"/>
              <a:gd name="connsiteX4" fmla="*/ 3453236 w 3702141"/>
              <a:gd name="connsiteY4" fmla="*/ 712656 h 835798"/>
              <a:gd name="connsiteX5" fmla="*/ 3261971 w 3702141"/>
              <a:gd name="connsiteY5" fmla="*/ 738856 h 835798"/>
              <a:gd name="connsiteX6" fmla="*/ 3235771 w 3702141"/>
              <a:gd name="connsiteY6" fmla="*/ 749336 h 835798"/>
              <a:gd name="connsiteX7" fmla="*/ 3036646 w 3702141"/>
              <a:gd name="connsiteY7" fmla="*/ 799117 h 835798"/>
              <a:gd name="connsiteX8" fmla="*/ 3018306 w 3702141"/>
              <a:gd name="connsiteY8" fmla="*/ 812218 h 835798"/>
              <a:gd name="connsiteX9" fmla="*/ 3010446 w 3702141"/>
              <a:gd name="connsiteY9" fmla="*/ 814838 h 835798"/>
              <a:gd name="connsiteX10" fmla="*/ 2751060 w 3702141"/>
              <a:gd name="connsiteY10" fmla="*/ 835798 h 835798"/>
              <a:gd name="connsiteX11" fmla="*/ 2562416 w 3702141"/>
              <a:gd name="connsiteY11" fmla="*/ 725756 h 835798"/>
              <a:gd name="connsiteX12" fmla="*/ 2538836 w 3702141"/>
              <a:gd name="connsiteY12" fmla="*/ 725756 h 835798"/>
              <a:gd name="connsiteX13" fmla="*/ 2423553 w 3702141"/>
              <a:gd name="connsiteY13" fmla="*/ 725756 h 835798"/>
              <a:gd name="connsiteX14" fmla="*/ 2394732 w 3702141"/>
              <a:gd name="connsiteY14" fmla="*/ 728376 h 835798"/>
              <a:gd name="connsiteX15" fmla="*/ 2373772 w 3702141"/>
              <a:gd name="connsiteY15" fmla="*/ 736236 h 835798"/>
              <a:gd name="connsiteX16" fmla="*/ 2344951 w 3702141"/>
              <a:gd name="connsiteY16" fmla="*/ 738856 h 835798"/>
              <a:gd name="connsiteX17" fmla="*/ 2132727 w 3702141"/>
              <a:gd name="connsiteY17" fmla="*/ 775537 h 835798"/>
              <a:gd name="connsiteX18" fmla="*/ 2103906 w 3702141"/>
              <a:gd name="connsiteY18" fmla="*/ 775537 h 835798"/>
              <a:gd name="connsiteX19" fmla="*/ 1823560 w 3702141"/>
              <a:gd name="connsiteY19" fmla="*/ 762437 h 835798"/>
              <a:gd name="connsiteX20" fmla="*/ 1640156 w 3702141"/>
              <a:gd name="connsiteY20" fmla="*/ 754576 h 835798"/>
              <a:gd name="connsiteX21" fmla="*/ 1582515 w 3702141"/>
              <a:gd name="connsiteY21" fmla="*/ 757197 h 835798"/>
              <a:gd name="connsiteX22" fmla="*/ 1441032 w 3702141"/>
              <a:gd name="connsiteY22" fmla="*/ 804358 h 835798"/>
              <a:gd name="connsiteX23" fmla="*/ 1420071 w 3702141"/>
              <a:gd name="connsiteY23" fmla="*/ 814838 h 835798"/>
              <a:gd name="connsiteX24" fmla="*/ 1391250 w 3702141"/>
              <a:gd name="connsiteY24" fmla="*/ 825318 h 835798"/>
              <a:gd name="connsiteX25" fmla="*/ 1260248 w 3702141"/>
              <a:gd name="connsiteY25" fmla="*/ 830558 h 835798"/>
              <a:gd name="connsiteX26" fmla="*/ 1110904 w 3702141"/>
              <a:gd name="connsiteY26" fmla="*/ 780777 h 835798"/>
              <a:gd name="connsiteX27" fmla="*/ 1037543 w 3702141"/>
              <a:gd name="connsiteY27" fmla="*/ 762437 h 835798"/>
              <a:gd name="connsiteX28" fmla="*/ 903920 w 3702141"/>
              <a:gd name="connsiteY28" fmla="*/ 772917 h 835798"/>
              <a:gd name="connsiteX29" fmla="*/ 880339 w 3702141"/>
              <a:gd name="connsiteY29" fmla="*/ 778157 h 835798"/>
              <a:gd name="connsiteX30" fmla="*/ 872479 w 3702141"/>
              <a:gd name="connsiteY30" fmla="*/ 783397 h 835798"/>
              <a:gd name="connsiteX31" fmla="*/ 864619 w 3702141"/>
              <a:gd name="connsiteY31" fmla="*/ 786017 h 835798"/>
              <a:gd name="connsiteX32" fmla="*/ 780777 w 3702141"/>
              <a:gd name="connsiteY32" fmla="*/ 801737 h 835798"/>
              <a:gd name="connsiteX33" fmla="*/ 744096 w 3702141"/>
              <a:gd name="connsiteY33" fmla="*/ 806978 h 835798"/>
              <a:gd name="connsiteX34" fmla="*/ 733616 w 3702141"/>
              <a:gd name="connsiteY34" fmla="*/ 809598 h 835798"/>
              <a:gd name="connsiteX35" fmla="*/ 552832 w 3702141"/>
              <a:gd name="connsiteY35" fmla="*/ 791257 h 835798"/>
              <a:gd name="connsiteX36" fmla="*/ 351088 w 3702141"/>
              <a:gd name="connsiteY36" fmla="*/ 717896 h 835798"/>
              <a:gd name="connsiteX37" fmla="*/ 309167 w 3702141"/>
              <a:gd name="connsiteY37" fmla="*/ 717896 h 835798"/>
              <a:gd name="connsiteX38" fmla="*/ 199124 w 3702141"/>
              <a:gd name="connsiteY38" fmla="*/ 710035 h 835798"/>
              <a:gd name="connsiteX39" fmla="*/ 172924 w 3702141"/>
              <a:gd name="connsiteY39" fmla="*/ 710035 h 835798"/>
              <a:gd name="connsiteX40" fmla="*/ 62881 w 3702141"/>
              <a:gd name="connsiteY40" fmla="*/ 683835 h 835798"/>
              <a:gd name="connsiteX41" fmla="*/ 36681 w 3702141"/>
              <a:gd name="connsiteY41" fmla="*/ 675975 h 835798"/>
              <a:gd name="connsiteX42" fmla="*/ 2620 w 3702141"/>
              <a:gd name="connsiteY42" fmla="*/ 524011 h 835798"/>
              <a:gd name="connsiteX43" fmla="*/ 0 w 3702141"/>
              <a:gd name="connsiteY43" fmla="*/ 408729 h 835798"/>
              <a:gd name="connsiteX44" fmla="*/ 89083 w 3702141"/>
              <a:gd name="connsiteY44" fmla="*/ 243666 h 835798"/>
              <a:gd name="connsiteX45" fmla="*/ 199125 w 3702141"/>
              <a:gd name="connsiteY45" fmla="*/ 220108 h 835798"/>
              <a:gd name="connsiteX46" fmla="*/ 319647 w 3702141"/>
              <a:gd name="connsiteY46" fmla="*/ 256766 h 835798"/>
              <a:gd name="connsiteX47" fmla="*/ 3183370 w 3702141"/>
              <a:gd name="connsiteY47" fmla="*/ 241045 h 835798"/>
              <a:gd name="connsiteX48" fmla="*/ 3458476 w 3702141"/>
              <a:gd name="connsiteY48" fmla="*/ 0 h 835798"/>
              <a:gd name="connsiteX0" fmla="*/ 3458476 w 3702141"/>
              <a:gd name="connsiteY0" fmla="*/ 0 h 835798"/>
              <a:gd name="connsiteX1" fmla="*/ 3662840 w 3702141"/>
              <a:gd name="connsiteY1" fmla="*/ 89082 h 835798"/>
              <a:gd name="connsiteX2" fmla="*/ 3702141 w 3702141"/>
              <a:gd name="connsiteY2" fmla="*/ 345848 h 835798"/>
              <a:gd name="connsiteX3" fmla="*/ 3652360 w 3702141"/>
              <a:gd name="connsiteY3" fmla="*/ 558072 h 835798"/>
              <a:gd name="connsiteX4" fmla="*/ 3453236 w 3702141"/>
              <a:gd name="connsiteY4" fmla="*/ 712656 h 835798"/>
              <a:gd name="connsiteX5" fmla="*/ 3261971 w 3702141"/>
              <a:gd name="connsiteY5" fmla="*/ 738856 h 835798"/>
              <a:gd name="connsiteX6" fmla="*/ 3235771 w 3702141"/>
              <a:gd name="connsiteY6" fmla="*/ 749336 h 835798"/>
              <a:gd name="connsiteX7" fmla="*/ 3036646 w 3702141"/>
              <a:gd name="connsiteY7" fmla="*/ 799117 h 835798"/>
              <a:gd name="connsiteX8" fmla="*/ 3018306 w 3702141"/>
              <a:gd name="connsiteY8" fmla="*/ 812218 h 835798"/>
              <a:gd name="connsiteX9" fmla="*/ 3010446 w 3702141"/>
              <a:gd name="connsiteY9" fmla="*/ 814838 h 835798"/>
              <a:gd name="connsiteX10" fmla="*/ 2751060 w 3702141"/>
              <a:gd name="connsiteY10" fmla="*/ 835798 h 835798"/>
              <a:gd name="connsiteX11" fmla="*/ 2562416 w 3702141"/>
              <a:gd name="connsiteY11" fmla="*/ 725756 h 835798"/>
              <a:gd name="connsiteX12" fmla="*/ 2538836 w 3702141"/>
              <a:gd name="connsiteY12" fmla="*/ 725756 h 835798"/>
              <a:gd name="connsiteX13" fmla="*/ 2423553 w 3702141"/>
              <a:gd name="connsiteY13" fmla="*/ 725756 h 835798"/>
              <a:gd name="connsiteX14" fmla="*/ 2394732 w 3702141"/>
              <a:gd name="connsiteY14" fmla="*/ 728376 h 835798"/>
              <a:gd name="connsiteX15" fmla="*/ 2373772 w 3702141"/>
              <a:gd name="connsiteY15" fmla="*/ 736236 h 835798"/>
              <a:gd name="connsiteX16" fmla="*/ 2344951 w 3702141"/>
              <a:gd name="connsiteY16" fmla="*/ 738856 h 835798"/>
              <a:gd name="connsiteX17" fmla="*/ 2132727 w 3702141"/>
              <a:gd name="connsiteY17" fmla="*/ 775537 h 835798"/>
              <a:gd name="connsiteX18" fmla="*/ 2103906 w 3702141"/>
              <a:gd name="connsiteY18" fmla="*/ 775537 h 835798"/>
              <a:gd name="connsiteX19" fmla="*/ 1823560 w 3702141"/>
              <a:gd name="connsiteY19" fmla="*/ 762437 h 835798"/>
              <a:gd name="connsiteX20" fmla="*/ 1640156 w 3702141"/>
              <a:gd name="connsiteY20" fmla="*/ 754576 h 835798"/>
              <a:gd name="connsiteX21" fmla="*/ 1582515 w 3702141"/>
              <a:gd name="connsiteY21" fmla="*/ 757197 h 835798"/>
              <a:gd name="connsiteX22" fmla="*/ 1441032 w 3702141"/>
              <a:gd name="connsiteY22" fmla="*/ 804358 h 835798"/>
              <a:gd name="connsiteX23" fmla="*/ 1420071 w 3702141"/>
              <a:gd name="connsiteY23" fmla="*/ 814838 h 835798"/>
              <a:gd name="connsiteX24" fmla="*/ 1391250 w 3702141"/>
              <a:gd name="connsiteY24" fmla="*/ 825318 h 835798"/>
              <a:gd name="connsiteX25" fmla="*/ 1260248 w 3702141"/>
              <a:gd name="connsiteY25" fmla="*/ 830558 h 835798"/>
              <a:gd name="connsiteX26" fmla="*/ 1110904 w 3702141"/>
              <a:gd name="connsiteY26" fmla="*/ 780777 h 835798"/>
              <a:gd name="connsiteX27" fmla="*/ 1037543 w 3702141"/>
              <a:gd name="connsiteY27" fmla="*/ 762437 h 835798"/>
              <a:gd name="connsiteX28" fmla="*/ 903920 w 3702141"/>
              <a:gd name="connsiteY28" fmla="*/ 772917 h 835798"/>
              <a:gd name="connsiteX29" fmla="*/ 880339 w 3702141"/>
              <a:gd name="connsiteY29" fmla="*/ 778157 h 835798"/>
              <a:gd name="connsiteX30" fmla="*/ 872479 w 3702141"/>
              <a:gd name="connsiteY30" fmla="*/ 783397 h 835798"/>
              <a:gd name="connsiteX31" fmla="*/ 864619 w 3702141"/>
              <a:gd name="connsiteY31" fmla="*/ 786017 h 835798"/>
              <a:gd name="connsiteX32" fmla="*/ 780777 w 3702141"/>
              <a:gd name="connsiteY32" fmla="*/ 801737 h 835798"/>
              <a:gd name="connsiteX33" fmla="*/ 744096 w 3702141"/>
              <a:gd name="connsiteY33" fmla="*/ 806978 h 835798"/>
              <a:gd name="connsiteX34" fmla="*/ 733616 w 3702141"/>
              <a:gd name="connsiteY34" fmla="*/ 809598 h 835798"/>
              <a:gd name="connsiteX35" fmla="*/ 552832 w 3702141"/>
              <a:gd name="connsiteY35" fmla="*/ 791257 h 835798"/>
              <a:gd name="connsiteX36" fmla="*/ 351088 w 3702141"/>
              <a:gd name="connsiteY36" fmla="*/ 717896 h 835798"/>
              <a:gd name="connsiteX37" fmla="*/ 309167 w 3702141"/>
              <a:gd name="connsiteY37" fmla="*/ 717896 h 835798"/>
              <a:gd name="connsiteX38" fmla="*/ 199124 w 3702141"/>
              <a:gd name="connsiteY38" fmla="*/ 710035 h 835798"/>
              <a:gd name="connsiteX39" fmla="*/ 172924 w 3702141"/>
              <a:gd name="connsiteY39" fmla="*/ 710035 h 835798"/>
              <a:gd name="connsiteX40" fmla="*/ 62881 w 3702141"/>
              <a:gd name="connsiteY40" fmla="*/ 683835 h 835798"/>
              <a:gd name="connsiteX41" fmla="*/ 36681 w 3702141"/>
              <a:gd name="connsiteY41" fmla="*/ 675975 h 835798"/>
              <a:gd name="connsiteX42" fmla="*/ 2620 w 3702141"/>
              <a:gd name="connsiteY42" fmla="*/ 524011 h 835798"/>
              <a:gd name="connsiteX43" fmla="*/ 0 w 3702141"/>
              <a:gd name="connsiteY43" fmla="*/ 408729 h 835798"/>
              <a:gd name="connsiteX44" fmla="*/ 89083 w 3702141"/>
              <a:gd name="connsiteY44" fmla="*/ 243666 h 835798"/>
              <a:gd name="connsiteX45" fmla="*/ 199125 w 3702141"/>
              <a:gd name="connsiteY45" fmla="*/ 220108 h 835798"/>
              <a:gd name="connsiteX46" fmla="*/ 319647 w 3702141"/>
              <a:gd name="connsiteY46" fmla="*/ 256766 h 835798"/>
              <a:gd name="connsiteX47" fmla="*/ 3183370 w 3702141"/>
              <a:gd name="connsiteY47" fmla="*/ 241045 h 835798"/>
              <a:gd name="connsiteX48" fmla="*/ 3458476 w 3702141"/>
              <a:gd name="connsiteY48" fmla="*/ 0 h 835798"/>
              <a:gd name="connsiteX0" fmla="*/ 3458476 w 3702141"/>
              <a:gd name="connsiteY0" fmla="*/ 0 h 835798"/>
              <a:gd name="connsiteX1" fmla="*/ 3662840 w 3702141"/>
              <a:gd name="connsiteY1" fmla="*/ 89082 h 835798"/>
              <a:gd name="connsiteX2" fmla="*/ 3702141 w 3702141"/>
              <a:gd name="connsiteY2" fmla="*/ 345848 h 835798"/>
              <a:gd name="connsiteX3" fmla="*/ 3652360 w 3702141"/>
              <a:gd name="connsiteY3" fmla="*/ 558072 h 835798"/>
              <a:gd name="connsiteX4" fmla="*/ 3453236 w 3702141"/>
              <a:gd name="connsiteY4" fmla="*/ 712656 h 835798"/>
              <a:gd name="connsiteX5" fmla="*/ 3261971 w 3702141"/>
              <a:gd name="connsiteY5" fmla="*/ 738856 h 835798"/>
              <a:gd name="connsiteX6" fmla="*/ 3235771 w 3702141"/>
              <a:gd name="connsiteY6" fmla="*/ 749336 h 835798"/>
              <a:gd name="connsiteX7" fmla="*/ 3036646 w 3702141"/>
              <a:gd name="connsiteY7" fmla="*/ 799117 h 835798"/>
              <a:gd name="connsiteX8" fmla="*/ 3018306 w 3702141"/>
              <a:gd name="connsiteY8" fmla="*/ 812218 h 835798"/>
              <a:gd name="connsiteX9" fmla="*/ 3010446 w 3702141"/>
              <a:gd name="connsiteY9" fmla="*/ 814838 h 835798"/>
              <a:gd name="connsiteX10" fmla="*/ 2751060 w 3702141"/>
              <a:gd name="connsiteY10" fmla="*/ 835798 h 835798"/>
              <a:gd name="connsiteX11" fmla="*/ 2562416 w 3702141"/>
              <a:gd name="connsiteY11" fmla="*/ 725756 h 835798"/>
              <a:gd name="connsiteX12" fmla="*/ 2538836 w 3702141"/>
              <a:gd name="connsiteY12" fmla="*/ 725756 h 835798"/>
              <a:gd name="connsiteX13" fmla="*/ 2423553 w 3702141"/>
              <a:gd name="connsiteY13" fmla="*/ 725756 h 835798"/>
              <a:gd name="connsiteX14" fmla="*/ 2394732 w 3702141"/>
              <a:gd name="connsiteY14" fmla="*/ 728376 h 835798"/>
              <a:gd name="connsiteX15" fmla="*/ 2373772 w 3702141"/>
              <a:gd name="connsiteY15" fmla="*/ 736236 h 835798"/>
              <a:gd name="connsiteX16" fmla="*/ 2344951 w 3702141"/>
              <a:gd name="connsiteY16" fmla="*/ 738856 h 835798"/>
              <a:gd name="connsiteX17" fmla="*/ 2132727 w 3702141"/>
              <a:gd name="connsiteY17" fmla="*/ 775537 h 835798"/>
              <a:gd name="connsiteX18" fmla="*/ 2103906 w 3702141"/>
              <a:gd name="connsiteY18" fmla="*/ 775537 h 835798"/>
              <a:gd name="connsiteX19" fmla="*/ 1823560 w 3702141"/>
              <a:gd name="connsiteY19" fmla="*/ 762437 h 835798"/>
              <a:gd name="connsiteX20" fmla="*/ 1640156 w 3702141"/>
              <a:gd name="connsiteY20" fmla="*/ 754576 h 835798"/>
              <a:gd name="connsiteX21" fmla="*/ 1582515 w 3702141"/>
              <a:gd name="connsiteY21" fmla="*/ 757197 h 835798"/>
              <a:gd name="connsiteX22" fmla="*/ 1441032 w 3702141"/>
              <a:gd name="connsiteY22" fmla="*/ 804358 h 835798"/>
              <a:gd name="connsiteX23" fmla="*/ 1420071 w 3702141"/>
              <a:gd name="connsiteY23" fmla="*/ 814838 h 835798"/>
              <a:gd name="connsiteX24" fmla="*/ 1391250 w 3702141"/>
              <a:gd name="connsiteY24" fmla="*/ 825318 h 835798"/>
              <a:gd name="connsiteX25" fmla="*/ 1260248 w 3702141"/>
              <a:gd name="connsiteY25" fmla="*/ 830558 h 835798"/>
              <a:gd name="connsiteX26" fmla="*/ 1110904 w 3702141"/>
              <a:gd name="connsiteY26" fmla="*/ 780777 h 835798"/>
              <a:gd name="connsiteX27" fmla="*/ 1037543 w 3702141"/>
              <a:gd name="connsiteY27" fmla="*/ 762437 h 835798"/>
              <a:gd name="connsiteX28" fmla="*/ 903920 w 3702141"/>
              <a:gd name="connsiteY28" fmla="*/ 772917 h 835798"/>
              <a:gd name="connsiteX29" fmla="*/ 880339 w 3702141"/>
              <a:gd name="connsiteY29" fmla="*/ 778157 h 835798"/>
              <a:gd name="connsiteX30" fmla="*/ 872479 w 3702141"/>
              <a:gd name="connsiteY30" fmla="*/ 783397 h 835798"/>
              <a:gd name="connsiteX31" fmla="*/ 864619 w 3702141"/>
              <a:gd name="connsiteY31" fmla="*/ 786017 h 835798"/>
              <a:gd name="connsiteX32" fmla="*/ 780777 w 3702141"/>
              <a:gd name="connsiteY32" fmla="*/ 801737 h 835798"/>
              <a:gd name="connsiteX33" fmla="*/ 744096 w 3702141"/>
              <a:gd name="connsiteY33" fmla="*/ 806978 h 835798"/>
              <a:gd name="connsiteX34" fmla="*/ 733616 w 3702141"/>
              <a:gd name="connsiteY34" fmla="*/ 809598 h 835798"/>
              <a:gd name="connsiteX35" fmla="*/ 552832 w 3702141"/>
              <a:gd name="connsiteY35" fmla="*/ 791257 h 835798"/>
              <a:gd name="connsiteX36" fmla="*/ 351088 w 3702141"/>
              <a:gd name="connsiteY36" fmla="*/ 717896 h 835798"/>
              <a:gd name="connsiteX37" fmla="*/ 309167 w 3702141"/>
              <a:gd name="connsiteY37" fmla="*/ 717896 h 835798"/>
              <a:gd name="connsiteX38" fmla="*/ 199124 w 3702141"/>
              <a:gd name="connsiteY38" fmla="*/ 710035 h 835798"/>
              <a:gd name="connsiteX39" fmla="*/ 172924 w 3702141"/>
              <a:gd name="connsiteY39" fmla="*/ 710035 h 835798"/>
              <a:gd name="connsiteX40" fmla="*/ 102183 w 3702141"/>
              <a:gd name="connsiteY40" fmla="*/ 725763 h 835798"/>
              <a:gd name="connsiteX41" fmla="*/ 36681 w 3702141"/>
              <a:gd name="connsiteY41" fmla="*/ 675975 h 835798"/>
              <a:gd name="connsiteX42" fmla="*/ 2620 w 3702141"/>
              <a:gd name="connsiteY42" fmla="*/ 524011 h 835798"/>
              <a:gd name="connsiteX43" fmla="*/ 0 w 3702141"/>
              <a:gd name="connsiteY43" fmla="*/ 408729 h 835798"/>
              <a:gd name="connsiteX44" fmla="*/ 89083 w 3702141"/>
              <a:gd name="connsiteY44" fmla="*/ 243666 h 835798"/>
              <a:gd name="connsiteX45" fmla="*/ 199125 w 3702141"/>
              <a:gd name="connsiteY45" fmla="*/ 220108 h 835798"/>
              <a:gd name="connsiteX46" fmla="*/ 319647 w 3702141"/>
              <a:gd name="connsiteY46" fmla="*/ 256766 h 835798"/>
              <a:gd name="connsiteX47" fmla="*/ 3183370 w 3702141"/>
              <a:gd name="connsiteY47" fmla="*/ 241045 h 835798"/>
              <a:gd name="connsiteX48" fmla="*/ 3458476 w 3702141"/>
              <a:gd name="connsiteY48" fmla="*/ 0 h 835798"/>
              <a:gd name="connsiteX0" fmla="*/ 3458476 w 3702141"/>
              <a:gd name="connsiteY0" fmla="*/ 0 h 835798"/>
              <a:gd name="connsiteX1" fmla="*/ 3662840 w 3702141"/>
              <a:gd name="connsiteY1" fmla="*/ 89082 h 835798"/>
              <a:gd name="connsiteX2" fmla="*/ 3702141 w 3702141"/>
              <a:gd name="connsiteY2" fmla="*/ 345848 h 835798"/>
              <a:gd name="connsiteX3" fmla="*/ 3652360 w 3702141"/>
              <a:gd name="connsiteY3" fmla="*/ 558072 h 835798"/>
              <a:gd name="connsiteX4" fmla="*/ 3453236 w 3702141"/>
              <a:gd name="connsiteY4" fmla="*/ 712656 h 835798"/>
              <a:gd name="connsiteX5" fmla="*/ 3261971 w 3702141"/>
              <a:gd name="connsiteY5" fmla="*/ 738856 h 835798"/>
              <a:gd name="connsiteX6" fmla="*/ 3235771 w 3702141"/>
              <a:gd name="connsiteY6" fmla="*/ 749336 h 835798"/>
              <a:gd name="connsiteX7" fmla="*/ 3036646 w 3702141"/>
              <a:gd name="connsiteY7" fmla="*/ 799117 h 835798"/>
              <a:gd name="connsiteX8" fmla="*/ 3018306 w 3702141"/>
              <a:gd name="connsiteY8" fmla="*/ 812218 h 835798"/>
              <a:gd name="connsiteX9" fmla="*/ 3010446 w 3702141"/>
              <a:gd name="connsiteY9" fmla="*/ 814838 h 835798"/>
              <a:gd name="connsiteX10" fmla="*/ 2751060 w 3702141"/>
              <a:gd name="connsiteY10" fmla="*/ 835798 h 835798"/>
              <a:gd name="connsiteX11" fmla="*/ 2562416 w 3702141"/>
              <a:gd name="connsiteY11" fmla="*/ 725756 h 835798"/>
              <a:gd name="connsiteX12" fmla="*/ 2538836 w 3702141"/>
              <a:gd name="connsiteY12" fmla="*/ 725756 h 835798"/>
              <a:gd name="connsiteX13" fmla="*/ 2423553 w 3702141"/>
              <a:gd name="connsiteY13" fmla="*/ 725756 h 835798"/>
              <a:gd name="connsiteX14" fmla="*/ 2394732 w 3702141"/>
              <a:gd name="connsiteY14" fmla="*/ 728376 h 835798"/>
              <a:gd name="connsiteX15" fmla="*/ 2373772 w 3702141"/>
              <a:gd name="connsiteY15" fmla="*/ 736236 h 835798"/>
              <a:gd name="connsiteX16" fmla="*/ 2344951 w 3702141"/>
              <a:gd name="connsiteY16" fmla="*/ 738856 h 835798"/>
              <a:gd name="connsiteX17" fmla="*/ 2132727 w 3702141"/>
              <a:gd name="connsiteY17" fmla="*/ 775537 h 835798"/>
              <a:gd name="connsiteX18" fmla="*/ 2103906 w 3702141"/>
              <a:gd name="connsiteY18" fmla="*/ 775537 h 835798"/>
              <a:gd name="connsiteX19" fmla="*/ 1823560 w 3702141"/>
              <a:gd name="connsiteY19" fmla="*/ 762437 h 835798"/>
              <a:gd name="connsiteX20" fmla="*/ 1640156 w 3702141"/>
              <a:gd name="connsiteY20" fmla="*/ 754576 h 835798"/>
              <a:gd name="connsiteX21" fmla="*/ 1582515 w 3702141"/>
              <a:gd name="connsiteY21" fmla="*/ 757197 h 835798"/>
              <a:gd name="connsiteX22" fmla="*/ 1441032 w 3702141"/>
              <a:gd name="connsiteY22" fmla="*/ 804358 h 835798"/>
              <a:gd name="connsiteX23" fmla="*/ 1420071 w 3702141"/>
              <a:gd name="connsiteY23" fmla="*/ 814838 h 835798"/>
              <a:gd name="connsiteX24" fmla="*/ 1391250 w 3702141"/>
              <a:gd name="connsiteY24" fmla="*/ 825318 h 835798"/>
              <a:gd name="connsiteX25" fmla="*/ 1260248 w 3702141"/>
              <a:gd name="connsiteY25" fmla="*/ 830558 h 835798"/>
              <a:gd name="connsiteX26" fmla="*/ 1110904 w 3702141"/>
              <a:gd name="connsiteY26" fmla="*/ 780777 h 835798"/>
              <a:gd name="connsiteX27" fmla="*/ 1037543 w 3702141"/>
              <a:gd name="connsiteY27" fmla="*/ 762437 h 835798"/>
              <a:gd name="connsiteX28" fmla="*/ 903920 w 3702141"/>
              <a:gd name="connsiteY28" fmla="*/ 772917 h 835798"/>
              <a:gd name="connsiteX29" fmla="*/ 880339 w 3702141"/>
              <a:gd name="connsiteY29" fmla="*/ 778157 h 835798"/>
              <a:gd name="connsiteX30" fmla="*/ 872479 w 3702141"/>
              <a:gd name="connsiteY30" fmla="*/ 783397 h 835798"/>
              <a:gd name="connsiteX31" fmla="*/ 864619 w 3702141"/>
              <a:gd name="connsiteY31" fmla="*/ 786017 h 835798"/>
              <a:gd name="connsiteX32" fmla="*/ 780777 w 3702141"/>
              <a:gd name="connsiteY32" fmla="*/ 801737 h 835798"/>
              <a:gd name="connsiteX33" fmla="*/ 744096 w 3702141"/>
              <a:gd name="connsiteY33" fmla="*/ 806978 h 835798"/>
              <a:gd name="connsiteX34" fmla="*/ 733616 w 3702141"/>
              <a:gd name="connsiteY34" fmla="*/ 809598 h 835798"/>
              <a:gd name="connsiteX35" fmla="*/ 552832 w 3702141"/>
              <a:gd name="connsiteY35" fmla="*/ 791257 h 835798"/>
              <a:gd name="connsiteX36" fmla="*/ 351088 w 3702141"/>
              <a:gd name="connsiteY36" fmla="*/ 717896 h 835798"/>
              <a:gd name="connsiteX37" fmla="*/ 309167 w 3702141"/>
              <a:gd name="connsiteY37" fmla="*/ 717896 h 835798"/>
              <a:gd name="connsiteX38" fmla="*/ 199124 w 3702141"/>
              <a:gd name="connsiteY38" fmla="*/ 710035 h 835798"/>
              <a:gd name="connsiteX39" fmla="*/ 172924 w 3702141"/>
              <a:gd name="connsiteY39" fmla="*/ 710035 h 835798"/>
              <a:gd name="connsiteX40" fmla="*/ 102183 w 3702141"/>
              <a:gd name="connsiteY40" fmla="*/ 725763 h 835798"/>
              <a:gd name="connsiteX41" fmla="*/ 36681 w 3702141"/>
              <a:gd name="connsiteY41" fmla="*/ 675975 h 835798"/>
              <a:gd name="connsiteX42" fmla="*/ 2620 w 3702141"/>
              <a:gd name="connsiteY42" fmla="*/ 524011 h 835798"/>
              <a:gd name="connsiteX43" fmla="*/ 0 w 3702141"/>
              <a:gd name="connsiteY43" fmla="*/ 408729 h 835798"/>
              <a:gd name="connsiteX44" fmla="*/ 89083 w 3702141"/>
              <a:gd name="connsiteY44" fmla="*/ 243666 h 835798"/>
              <a:gd name="connsiteX45" fmla="*/ 188645 w 3702141"/>
              <a:gd name="connsiteY45" fmla="*/ 269898 h 835798"/>
              <a:gd name="connsiteX46" fmla="*/ 319647 w 3702141"/>
              <a:gd name="connsiteY46" fmla="*/ 256766 h 835798"/>
              <a:gd name="connsiteX47" fmla="*/ 3183370 w 3702141"/>
              <a:gd name="connsiteY47" fmla="*/ 241045 h 835798"/>
              <a:gd name="connsiteX48" fmla="*/ 3458476 w 3702141"/>
              <a:gd name="connsiteY48" fmla="*/ 0 h 835798"/>
              <a:gd name="connsiteX0" fmla="*/ 3458476 w 3702141"/>
              <a:gd name="connsiteY0" fmla="*/ 0 h 835798"/>
              <a:gd name="connsiteX1" fmla="*/ 3662840 w 3702141"/>
              <a:gd name="connsiteY1" fmla="*/ 89082 h 835798"/>
              <a:gd name="connsiteX2" fmla="*/ 3702141 w 3702141"/>
              <a:gd name="connsiteY2" fmla="*/ 345848 h 835798"/>
              <a:gd name="connsiteX3" fmla="*/ 3652360 w 3702141"/>
              <a:gd name="connsiteY3" fmla="*/ 558072 h 835798"/>
              <a:gd name="connsiteX4" fmla="*/ 3453236 w 3702141"/>
              <a:gd name="connsiteY4" fmla="*/ 712656 h 835798"/>
              <a:gd name="connsiteX5" fmla="*/ 3261971 w 3702141"/>
              <a:gd name="connsiteY5" fmla="*/ 738856 h 835798"/>
              <a:gd name="connsiteX6" fmla="*/ 3235771 w 3702141"/>
              <a:gd name="connsiteY6" fmla="*/ 749336 h 835798"/>
              <a:gd name="connsiteX7" fmla="*/ 3036646 w 3702141"/>
              <a:gd name="connsiteY7" fmla="*/ 799117 h 835798"/>
              <a:gd name="connsiteX8" fmla="*/ 3018306 w 3702141"/>
              <a:gd name="connsiteY8" fmla="*/ 812218 h 835798"/>
              <a:gd name="connsiteX9" fmla="*/ 3010446 w 3702141"/>
              <a:gd name="connsiteY9" fmla="*/ 814838 h 835798"/>
              <a:gd name="connsiteX10" fmla="*/ 2751060 w 3702141"/>
              <a:gd name="connsiteY10" fmla="*/ 835798 h 835798"/>
              <a:gd name="connsiteX11" fmla="*/ 2562416 w 3702141"/>
              <a:gd name="connsiteY11" fmla="*/ 725756 h 835798"/>
              <a:gd name="connsiteX12" fmla="*/ 2538836 w 3702141"/>
              <a:gd name="connsiteY12" fmla="*/ 725756 h 835798"/>
              <a:gd name="connsiteX13" fmla="*/ 2423553 w 3702141"/>
              <a:gd name="connsiteY13" fmla="*/ 725756 h 835798"/>
              <a:gd name="connsiteX14" fmla="*/ 2394732 w 3702141"/>
              <a:gd name="connsiteY14" fmla="*/ 728376 h 835798"/>
              <a:gd name="connsiteX15" fmla="*/ 2373772 w 3702141"/>
              <a:gd name="connsiteY15" fmla="*/ 736236 h 835798"/>
              <a:gd name="connsiteX16" fmla="*/ 2344951 w 3702141"/>
              <a:gd name="connsiteY16" fmla="*/ 738856 h 835798"/>
              <a:gd name="connsiteX17" fmla="*/ 2132727 w 3702141"/>
              <a:gd name="connsiteY17" fmla="*/ 775537 h 835798"/>
              <a:gd name="connsiteX18" fmla="*/ 2103906 w 3702141"/>
              <a:gd name="connsiteY18" fmla="*/ 775537 h 835798"/>
              <a:gd name="connsiteX19" fmla="*/ 1823560 w 3702141"/>
              <a:gd name="connsiteY19" fmla="*/ 762437 h 835798"/>
              <a:gd name="connsiteX20" fmla="*/ 1640156 w 3702141"/>
              <a:gd name="connsiteY20" fmla="*/ 754576 h 835798"/>
              <a:gd name="connsiteX21" fmla="*/ 1582515 w 3702141"/>
              <a:gd name="connsiteY21" fmla="*/ 757197 h 835798"/>
              <a:gd name="connsiteX22" fmla="*/ 1441032 w 3702141"/>
              <a:gd name="connsiteY22" fmla="*/ 804358 h 835798"/>
              <a:gd name="connsiteX23" fmla="*/ 1420071 w 3702141"/>
              <a:gd name="connsiteY23" fmla="*/ 814838 h 835798"/>
              <a:gd name="connsiteX24" fmla="*/ 1391250 w 3702141"/>
              <a:gd name="connsiteY24" fmla="*/ 825318 h 835798"/>
              <a:gd name="connsiteX25" fmla="*/ 1260248 w 3702141"/>
              <a:gd name="connsiteY25" fmla="*/ 830558 h 835798"/>
              <a:gd name="connsiteX26" fmla="*/ 1110904 w 3702141"/>
              <a:gd name="connsiteY26" fmla="*/ 780777 h 835798"/>
              <a:gd name="connsiteX27" fmla="*/ 1037543 w 3702141"/>
              <a:gd name="connsiteY27" fmla="*/ 762437 h 835798"/>
              <a:gd name="connsiteX28" fmla="*/ 903920 w 3702141"/>
              <a:gd name="connsiteY28" fmla="*/ 772917 h 835798"/>
              <a:gd name="connsiteX29" fmla="*/ 880339 w 3702141"/>
              <a:gd name="connsiteY29" fmla="*/ 778157 h 835798"/>
              <a:gd name="connsiteX30" fmla="*/ 872479 w 3702141"/>
              <a:gd name="connsiteY30" fmla="*/ 783397 h 835798"/>
              <a:gd name="connsiteX31" fmla="*/ 864619 w 3702141"/>
              <a:gd name="connsiteY31" fmla="*/ 786017 h 835798"/>
              <a:gd name="connsiteX32" fmla="*/ 780777 w 3702141"/>
              <a:gd name="connsiteY32" fmla="*/ 801737 h 835798"/>
              <a:gd name="connsiteX33" fmla="*/ 744096 w 3702141"/>
              <a:gd name="connsiteY33" fmla="*/ 806978 h 835798"/>
              <a:gd name="connsiteX34" fmla="*/ 733616 w 3702141"/>
              <a:gd name="connsiteY34" fmla="*/ 809598 h 835798"/>
              <a:gd name="connsiteX35" fmla="*/ 552832 w 3702141"/>
              <a:gd name="connsiteY35" fmla="*/ 791257 h 835798"/>
              <a:gd name="connsiteX36" fmla="*/ 351088 w 3702141"/>
              <a:gd name="connsiteY36" fmla="*/ 717896 h 835798"/>
              <a:gd name="connsiteX37" fmla="*/ 309167 w 3702141"/>
              <a:gd name="connsiteY37" fmla="*/ 717896 h 835798"/>
              <a:gd name="connsiteX38" fmla="*/ 199124 w 3702141"/>
              <a:gd name="connsiteY38" fmla="*/ 710035 h 835798"/>
              <a:gd name="connsiteX39" fmla="*/ 172924 w 3702141"/>
              <a:gd name="connsiteY39" fmla="*/ 710035 h 835798"/>
              <a:gd name="connsiteX40" fmla="*/ 102183 w 3702141"/>
              <a:gd name="connsiteY40" fmla="*/ 725763 h 835798"/>
              <a:gd name="connsiteX41" fmla="*/ 36681 w 3702141"/>
              <a:gd name="connsiteY41" fmla="*/ 675975 h 835798"/>
              <a:gd name="connsiteX42" fmla="*/ 2620 w 3702141"/>
              <a:gd name="connsiteY42" fmla="*/ 524011 h 835798"/>
              <a:gd name="connsiteX43" fmla="*/ 0 w 3702141"/>
              <a:gd name="connsiteY43" fmla="*/ 408729 h 835798"/>
              <a:gd name="connsiteX44" fmla="*/ 104804 w 3702141"/>
              <a:gd name="connsiteY44" fmla="*/ 306559 h 835798"/>
              <a:gd name="connsiteX45" fmla="*/ 188645 w 3702141"/>
              <a:gd name="connsiteY45" fmla="*/ 269898 h 835798"/>
              <a:gd name="connsiteX46" fmla="*/ 319647 w 3702141"/>
              <a:gd name="connsiteY46" fmla="*/ 256766 h 835798"/>
              <a:gd name="connsiteX47" fmla="*/ 3183370 w 3702141"/>
              <a:gd name="connsiteY47" fmla="*/ 241045 h 835798"/>
              <a:gd name="connsiteX48" fmla="*/ 3458476 w 3702141"/>
              <a:gd name="connsiteY48" fmla="*/ 0 h 835798"/>
              <a:gd name="connsiteX0" fmla="*/ 3455870 w 3699535"/>
              <a:gd name="connsiteY0" fmla="*/ 0 h 835798"/>
              <a:gd name="connsiteX1" fmla="*/ 3660234 w 3699535"/>
              <a:gd name="connsiteY1" fmla="*/ 89082 h 835798"/>
              <a:gd name="connsiteX2" fmla="*/ 3699535 w 3699535"/>
              <a:gd name="connsiteY2" fmla="*/ 345848 h 835798"/>
              <a:gd name="connsiteX3" fmla="*/ 3649754 w 3699535"/>
              <a:gd name="connsiteY3" fmla="*/ 558072 h 835798"/>
              <a:gd name="connsiteX4" fmla="*/ 3450630 w 3699535"/>
              <a:gd name="connsiteY4" fmla="*/ 712656 h 835798"/>
              <a:gd name="connsiteX5" fmla="*/ 3259365 w 3699535"/>
              <a:gd name="connsiteY5" fmla="*/ 738856 h 835798"/>
              <a:gd name="connsiteX6" fmla="*/ 3233165 w 3699535"/>
              <a:gd name="connsiteY6" fmla="*/ 749336 h 835798"/>
              <a:gd name="connsiteX7" fmla="*/ 3034040 w 3699535"/>
              <a:gd name="connsiteY7" fmla="*/ 799117 h 835798"/>
              <a:gd name="connsiteX8" fmla="*/ 3015700 w 3699535"/>
              <a:gd name="connsiteY8" fmla="*/ 812218 h 835798"/>
              <a:gd name="connsiteX9" fmla="*/ 3007840 w 3699535"/>
              <a:gd name="connsiteY9" fmla="*/ 814838 h 835798"/>
              <a:gd name="connsiteX10" fmla="*/ 2748454 w 3699535"/>
              <a:gd name="connsiteY10" fmla="*/ 835798 h 835798"/>
              <a:gd name="connsiteX11" fmla="*/ 2559810 w 3699535"/>
              <a:gd name="connsiteY11" fmla="*/ 725756 h 835798"/>
              <a:gd name="connsiteX12" fmla="*/ 2536230 w 3699535"/>
              <a:gd name="connsiteY12" fmla="*/ 725756 h 835798"/>
              <a:gd name="connsiteX13" fmla="*/ 2420947 w 3699535"/>
              <a:gd name="connsiteY13" fmla="*/ 725756 h 835798"/>
              <a:gd name="connsiteX14" fmla="*/ 2392126 w 3699535"/>
              <a:gd name="connsiteY14" fmla="*/ 728376 h 835798"/>
              <a:gd name="connsiteX15" fmla="*/ 2371166 w 3699535"/>
              <a:gd name="connsiteY15" fmla="*/ 736236 h 835798"/>
              <a:gd name="connsiteX16" fmla="*/ 2342345 w 3699535"/>
              <a:gd name="connsiteY16" fmla="*/ 738856 h 835798"/>
              <a:gd name="connsiteX17" fmla="*/ 2130121 w 3699535"/>
              <a:gd name="connsiteY17" fmla="*/ 775537 h 835798"/>
              <a:gd name="connsiteX18" fmla="*/ 2101300 w 3699535"/>
              <a:gd name="connsiteY18" fmla="*/ 775537 h 835798"/>
              <a:gd name="connsiteX19" fmla="*/ 1820954 w 3699535"/>
              <a:gd name="connsiteY19" fmla="*/ 762437 h 835798"/>
              <a:gd name="connsiteX20" fmla="*/ 1637550 w 3699535"/>
              <a:gd name="connsiteY20" fmla="*/ 754576 h 835798"/>
              <a:gd name="connsiteX21" fmla="*/ 1579909 w 3699535"/>
              <a:gd name="connsiteY21" fmla="*/ 757197 h 835798"/>
              <a:gd name="connsiteX22" fmla="*/ 1438426 w 3699535"/>
              <a:gd name="connsiteY22" fmla="*/ 804358 h 835798"/>
              <a:gd name="connsiteX23" fmla="*/ 1417465 w 3699535"/>
              <a:gd name="connsiteY23" fmla="*/ 814838 h 835798"/>
              <a:gd name="connsiteX24" fmla="*/ 1388644 w 3699535"/>
              <a:gd name="connsiteY24" fmla="*/ 825318 h 835798"/>
              <a:gd name="connsiteX25" fmla="*/ 1257642 w 3699535"/>
              <a:gd name="connsiteY25" fmla="*/ 830558 h 835798"/>
              <a:gd name="connsiteX26" fmla="*/ 1108298 w 3699535"/>
              <a:gd name="connsiteY26" fmla="*/ 780777 h 835798"/>
              <a:gd name="connsiteX27" fmla="*/ 1034937 w 3699535"/>
              <a:gd name="connsiteY27" fmla="*/ 762437 h 835798"/>
              <a:gd name="connsiteX28" fmla="*/ 901314 w 3699535"/>
              <a:gd name="connsiteY28" fmla="*/ 772917 h 835798"/>
              <a:gd name="connsiteX29" fmla="*/ 877733 w 3699535"/>
              <a:gd name="connsiteY29" fmla="*/ 778157 h 835798"/>
              <a:gd name="connsiteX30" fmla="*/ 869873 w 3699535"/>
              <a:gd name="connsiteY30" fmla="*/ 783397 h 835798"/>
              <a:gd name="connsiteX31" fmla="*/ 862013 w 3699535"/>
              <a:gd name="connsiteY31" fmla="*/ 786017 h 835798"/>
              <a:gd name="connsiteX32" fmla="*/ 778171 w 3699535"/>
              <a:gd name="connsiteY32" fmla="*/ 801737 h 835798"/>
              <a:gd name="connsiteX33" fmla="*/ 741490 w 3699535"/>
              <a:gd name="connsiteY33" fmla="*/ 806978 h 835798"/>
              <a:gd name="connsiteX34" fmla="*/ 731010 w 3699535"/>
              <a:gd name="connsiteY34" fmla="*/ 809598 h 835798"/>
              <a:gd name="connsiteX35" fmla="*/ 550226 w 3699535"/>
              <a:gd name="connsiteY35" fmla="*/ 791257 h 835798"/>
              <a:gd name="connsiteX36" fmla="*/ 348482 w 3699535"/>
              <a:gd name="connsiteY36" fmla="*/ 717896 h 835798"/>
              <a:gd name="connsiteX37" fmla="*/ 306561 w 3699535"/>
              <a:gd name="connsiteY37" fmla="*/ 717896 h 835798"/>
              <a:gd name="connsiteX38" fmla="*/ 196518 w 3699535"/>
              <a:gd name="connsiteY38" fmla="*/ 710035 h 835798"/>
              <a:gd name="connsiteX39" fmla="*/ 170318 w 3699535"/>
              <a:gd name="connsiteY39" fmla="*/ 710035 h 835798"/>
              <a:gd name="connsiteX40" fmla="*/ 99577 w 3699535"/>
              <a:gd name="connsiteY40" fmla="*/ 725763 h 835798"/>
              <a:gd name="connsiteX41" fmla="*/ 34075 w 3699535"/>
              <a:gd name="connsiteY41" fmla="*/ 675975 h 835798"/>
              <a:gd name="connsiteX42" fmla="*/ 14 w 3699535"/>
              <a:gd name="connsiteY42" fmla="*/ 524011 h 835798"/>
              <a:gd name="connsiteX43" fmla="*/ 39316 w 3699535"/>
              <a:gd name="connsiteY43" fmla="*/ 429693 h 835798"/>
              <a:gd name="connsiteX44" fmla="*/ 102198 w 3699535"/>
              <a:gd name="connsiteY44" fmla="*/ 306559 h 835798"/>
              <a:gd name="connsiteX45" fmla="*/ 186039 w 3699535"/>
              <a:gd name="connsiteY45" fmla="*/ 269898 h 835798"/>
              <a:gd name="connsiteX46" fmla="*/ 317041 w 3699535"/>
              <a:gd name="connsiteY46" fmla="*/ 256766 h 835798"/>
              <a:gd name="connsiteX47" fmla="*/ 3180764 w 3699535"/>
              <a:gd name="connsiteY47" fmla="*/ 241045 h 835798"/>
              <a:gd name="connsiteX48" fmla="*/ 3455870 w 3699535"/>
              <a:gd name="connsiteY48" fmla="*/ 0 h 835798"/>
              <a:gd name="connsiteX0" fmla="*/ 3455870 w 3699535"/>
              <a:gd name="connsiteY0" fmla="*/ 0 h 835798"/>
              <a:gd name="connsiteX1" fmla="*/ 3660234 w 3699535"/>
              <a:gd name="connsiteY1" fmla="*/ 89082 h 835798"/>
              <a:gd name="connsiteX2" fmla="*/ 3699535 w 3699535"/>
              <a:gd name="connsiteY2" fmla="*/ 345848 h 835798"/>
              <a:gd name="connsiteX3" fmla="*/ 3649754 w 3699535"/>
              <a:gd name="connsiteY3" fmla="*/ 558072 h 835798"/>
              <a:gd name="connsiteX4" fmla="*/ 3450630 w 3699535"/>
              <a:gd name="connsiteY4" fmla="*/ 712656 h 835798"/>
              <a:gd name="connsiteX5" fmla="*/ 3259365 w 3699535"/>
              <a:gd name="connsiteY5" fmla="*/ 738856 h 835798"/>
              <a:gd name="connsiteX6" fmla="*/ 3233165 w 3699535"/>
              <a:gd name="connsiteY6" fmla="*/ 749336 h 835798"/>
              <a:gd name="connsiteX7" fmla="*/ 3034040 w 3699535"/>
              <a:gd name="connsiteY7" fmla="*/ 799117 h 835798"/>
              <a:gd name="connsiteX8" fmla="*/ 3015700 w 3699535"/>
              <a:gd name="connsiteY8" fmla="*/ 812218 h 835798"/>
              <a:gd name="connsiteX9" fmla="*/ 3007840 w 3699535"/>
              <a:gd name="connsiteY9" fmla="*/ 814838 h 835798"/>
              <a:gd name="connsiteX10" fmla="*/ 2748454 w 3699535"/>
              <a:gd name="connsiteY10" fmla="*/ 835798 h 835798"/>
              <a:gd name="connsiteX11" fmla="*/ 2559810 w 3699535"/>
              <a:gd name="connsiteY11" fmla="*/ 725756 h 835798"/>
              <a:gd name="connsiteX12" fmla="*/ 2536230 w 3699535"/>
              <a:gd name="connsiteY12" fmla="*/ 725756 h 835798"/>
              <a:gd name="connsiteX13" fmla="*/ 2420947 w 3699535"/>
              <a:gd name="connsiteY13" fmla="*/ 725756 h 835798"/>
              <a:gd name="connsiteX14" fmla="*/ 2392126 w 3699535"/>
              <a:gd name="connsiteY14" fmla="*/ 728376 h 835798"/>
              <a:gd name="connsiteX15" fmla="*/ 2371166 w 3699535"/>
              <a:gd name="connsiteY15" fmla="*/ 736236 h 835798"/>
              <a:gd name="connsiteX16" fmla="*/ 2342345 w 3699535"/>
              <a:gd name="connsiteY16" fmla="*/ 738856 h 835798"/>
              <a:gd name="connsiteX17" fmla="*/ 2130121 w 3699535"/>
              <a:gd name="connsiteY17" fmla="*/ 775537 h 835798"/>
              <a:gd name="connsiteX18" fmla="*/ 2101300 w 3699535"/>
              <a:gd name="connsiteY18" fmla="*/ 775537 h 835798"/>
              <a:gd name="connsiteX19" fmla="*/ 1820954 w 3699535"/>
              <a:gd name="connsiteY19" fmla="*/ 762437 h 835798"/>
              <a:gd name="connsiteX20" fmla="*/ 1637550 w 3699535"/>
              <a:gd name="connsiteY20" fmla="*/ 754576 h 835798"/>
              <a:gd name="connsiteX21" fmla="*/ 1579909 w 3699535"/>
              <a:gd name="connsiteY21" fmla="*/ 757197 h 835798"/>
              <a:gd name="connsiteX22" fmla="*/ 1438426 w 3699535"/>
              <a:gd name="connsiteY22" fmla="*/ 804358 h 835798"/>
              <a:gd name="connsiteX23" fmla="*/ 1417465 w 3699535"/>
              <a:gd name="connsiteY23" fmla="*/ 814838 h 835798"/>
              <a:gd name="connsiteX24" fmla="*/ 1388644 w 3699535"/>
              <a:gd name="connsiteY24" fmla="*/ 825318 h 835798"/>
              <a:gd name="connsiteX25" fmla="*/ 1257642 w 3699535"/>
              <a:gd name="connsiteY25" fmla="*/ 830558 h 835798"/>
              <a:gd name="connsiteX26" fmla="*/ 1108298 w 3699535"/>
              <a:gd name="connsiteY26" fmla="*/ 780777 h 835798"/>
              <a:gd name="connsiteX27" fmla="*/ 1034937 w 3699535"/>
              <a:gd name="connsiteY27" fmla="*/ 762437 h 835798"/>
              <a:gd name="connsiteX28" fmla="*/ 901314 w 3699535"/>
              <a:gd name="connsiteY28" fmla="*/ 772917 h 835798"/>
              <a:gd name="connsiteX29" fmla="*/ 877733 w 3699535"/>
              <a:gd name="connsiteY29" fmla="*/ 778157 h 835798"/>
              <a:gd name="connsiteX30" fmla="*/ 869873 w 3699535"/>
              <a:gd name="connsiteY30" fmla="*/ 783397 h 835798"/>
              <a:gd name="connsiteX31" fmla="*/ 862013 w 3699535"/>
              <a:gd name="connsiteY31" fmla="*/ 786017 h 835798"/>
              <a:gd name="connsiteX32" fmla="*/ 778171 w 3699535"/>
              <a:gd name="connsiteY32" fmla="*/ 801737 h 835798"/>
              <a:gd name="connsiteX33" fmla="*/ 741490 w 3699535"/>
              <a:gd name="connsiteY33" fmla="*/ 806978 h 835798"/>
              <a:gd name="connsiteX34" fmla="*/ 731010 w 3699535"/>
              <a:gd name="connsiteY34" fmla="*/ 809598 h 835798"/>
              <a:gd name="connsiteX35" fmla="*/ 550226 w 3699535"/>
              <a:gd name="connsiteY35" fmla="*/ 791257 h 835798"/>
              <a:gd name="connsiteX36" fmla="*/ 348482 w 3699535"/>
              <a:gd name="connsiteY36" fmla="*/ 717896 h 835798"/>
              <a:gd name="connsiteX37" fmla="*/ 306561 w 3699535"/>
              <a:gd name="connsiteY37" fmla="*/ 717896 h 835798"/>
              <a:gd name="connsiteX38" fmla="*/ 196518 w 3699535"/>
              <a:gd name="connsiteY38" fmla="*/ 710035 h 835798"/>
              <a:gd name="connsiteX39" fmla="*/ 170318 w 3699535"/>
              <a:gd name="connsiteY39" fmla="*/ 710035 h 835798"/>
              <a:gd name="connsiteX40" fmla="*/ 99577 w 3699535"/>
              <a:gd name="connsiteY40" fmla="*/ 725763 h 835798"/>
              <a:gd name="connsiteX41" fmla="*/ 34075 w 3699535"/>
              <a:gd name="connsiteY41" fmla="*/ 675975 h 835798"/>
              <a:gd name="connsiteX42" fmla="*/ 14 w 3699535"/>
              <a:gd name="connsiteY42" fmla="*/ 524011 h 835798"/>
              <a:gd name="connsiteX43" fmla="*/ 39316 w 3699535"/>
              <a:gd name="connsiteY43" fmla="*/ 429693 h 835798"/>
              <a:gd name="connsiteX44" fmla="*/ 120539 w 3699535"/>
              <a:gd name="connsiteY44" fmla="*/ 335383 h 835798"/>
              <a:gd name="connsiteX45" fmla="*/ 186039 w 3699535"/>
              <a:gd name="connsiteY45" fmla="*/ 269898 h 835798"/>
              <a:gd name="connsiteX46" fmla="*/ 317041 w 3699535"/>
              <a:gd name="connsiteY46" fmla="*/ 256766 h 835798"/>
              <a:gd name="connsiteX47" fmla="*/ 3180764 w 3699535"/>
              <a:gd name="connsiteY47" fmla="*/ 241045 h 835798"/>
              <a:gd name="connsiteX48" fmla="*/ 3455870 w 3699535"/>
              <a:gd name="connsiteY48" fmla="*/ 0 h 835798"/>
              <a:gd name="connsiteX0" fmla="*/ 3424521 w 3668186"/>
              <a:gd name="connsiteY0" fmla="*/ 0 h 835798"/>
              <a:gd name="connsiteX1" fmla="*/ 3628885 w 3668186"/>
              <a:gd name="connsiteY1" fmla="*/ 89082 h 835798"/>
              <a:gd name="connsiteX2" fmla="*/ 3668186 w 3668186"/>
              <a:gd name="connsiteY2" fmla="*/ 345848 h 835798"/>
              <a:gd name="connsiteX3" fmla="*/ 3618405 w 3668186"/>
              <a:gd name="connsiteY3" fmla="*/ 558072 h 835798"/>
              <a:gd name="connsiteX4" fmla="*/ 3419281 w 3668186"/>
              <a:gd name="connsiteY4" fmla="*/ 712656 h 835798"/>
              <a:gd name="connsiteX5" fmla="*/ 3228016 w 3668186"/>
              <a:gd name="connsiteY5" fmla="*/ 738856 h 835798"/>
              <a:gd name="connsiteX6" fmla="*/ 3201816 w 3668186"/>
              <a:gd name="connsiteY6" fmla="*/ 749336 h 835798"/>
              <a:gd name="connsiteX7" fmla="*/ 3002691 w 3668186"/>
              <a:gd name="connsiteY7" fmla="*/ 799117 h 835798"/>
              <a:gd name="connsiteX8" fmla="*/ 2984351 w 3668186"/>
              <a:gd name="connsiteY8" fmla="*/ 812218 h 835798"/>
              <a:gd name="connsiteX9" fmla="*/ 2976491 w 3668186"/>
              <a:gd name="connsiteY9" fmla="*/ 814838 h 835798"/>
              <a:gd name="connsiteX10" fmla="*/ 2717105 w 3668186"/>
              <a:gd name="connsiteY10" fmla="*/ 835798 h 835798"/>
              <a:gd name="connsiteX11" fmla="*/ 2528461 w 3668186"/>
              <a:gd name="connsiteY11" fmla="*/ 725756 h 835798"/>
              <a:gd name="connsiteX12" fmla="*/ 2504881 w 3668186"/>
              <a:gd name="connsiteY12" fmla="*/ 725756 h 835798"/>
              <a:gd name="connsiteX13" fmla="*/ 2389598 w 3668186"/>
              <a:gd name="connsiteY13" fmla="*/ 725756 h 835798"/>
              <a:gd name="connsiteX14" fmla="*/ 2360777 w 3668186"/>
              <a:gd name="connsiteY14" fmla="*/ 728376 h 835798"/>
              <a:gd name="connsiteX15" fmla="*/ 2339817 w 3668186"/>
              <a:gd name="connsiteY15" fmla="*/ 736236 h 835798"/>
              <a:gd name="connsiteX16" fmla="*/ 2310996 w 3668186"/>
              <a:gd name="connsiteY16" fmla="*/ 738856 h 835798"/>
              <a:gd name="connsiteX17" fmla="*/ 2098772 w 3668186"/>
              <a:gd name="connsiteY17" fmla="*/ 775537 h 835798"/>
              <a:gd name="connsiteX18" fmla="*/ 2069951 w 3668186"/>
              <a:gd name="connsiteY18" fmla="*/ 775537 h 835798"/>
              <a:gd name="connsiteX19" fmla="*/ 1789605 w 3668186"/>
              <a:gd name="connsiteY19" fmla="*/ 762437 h 835798"/>
              <a:gd name="connsiteX20" fmla="*/ 1606201 w 3668186"/>
              <a:gd name="connsiteY20" fmla="*/ 754576 h 835798"/>
              <a:gd name="connsiteX21" fmla="*/ 1548560 w 3668186"/>
              <a:gd name="connsiteY21" fmla="*/ 757197 h 835798"/>
              <a:gd name="connsiteX22" fmla="*/ 1407077 w 3668186"/>
              <a:gd name="connsiteY22" fmla="*/ 804358 h 835798"/>
              <a:gd name="connsiteX23" fmla="*/ 1386116 w 3668186"/>
              <a:gd name="connsiteY23" fmla="*/ 814838 h 835798"/>
              <a:gd name="connsiteX24" fmla="*/ 1357295 w 3668186"/>
              <a:gd name="connsiteY24" fmla="*/ 825318 h 835798"/>
              <a:gd name="connsiteX25" fmla="*/ 1226293 w 3668186"/>
              <a:gd name="connsiteY25" fmla="*/ 830558 h 835798"/>
              <a:gd name="connsiteX26" fmla="*/ 1076949 w 3668186"/>
              <a:gd name="connsiteY26" fmla="*/ 780777 h 835798"/>
              <a:gd name="connsiteX27" fmla="*/ 1003588 w 3668186"/>
              <a:gd name="connsiteY27" fmla="*/ 762437 h 835798"/>
              <a:gd name="connsiteX28" fmla="*/ 869965 w 3668186"/>
              <a:gd name="connsiteY28" fmla="*/ 772917 h 835798"/>
              <a:gd name="connsiteX29" fmla="*/ 846384 w 3668186"/>
              <a:gd name="connsiteY29" fmla="*/ 778157 h 835798"/>
              <a:gd name="connsiteX30" fmla="*/ 838524 w 3668186"/>
              <a:gd name="connsiteY30" fmla="*/ 783397 h 835798"/>
              <a:gd name="connsiteX31" fmla="*/ 830664 w 3668186"/>
              <a:gd name="connsiteY31" fmla="*/ 786017 h 835798"/>
              <a:gd name="connsiteX32" fmla="*/ 746822 w 3668186"/>
              <a:gd name="connsiteY32" fmla="*/ 801737 h 835798"/>
              <a:gd name="connsiteX33" fmla="*/ 710141 w 3668186"/>
              <a:gd name="connsiteY33" fmla="*/ 806978 h 835798"/>
              <a:gd name="connsiteX34" fmla="*/ 699661 w 3668186"/>
              <a:gd name="connsiteY34" fmla="*/ 809598 h 835798"/>
              <a:gd name="connsiteX35" fmla="*/ 518877 w 3668186"/>
              <a:gd name="connsiteY35" fmla="*/ 791257 h 835798"/>
              <a:gd name="connsiteX36" fmla="*/ 317133 w 3668186"/>
              <a:gd name="connsiteY36" fmla="*/ 717896 h 835798"/>
              <a:gd name="connsiteX37" fmla="*/ 275212 w 3668186"/>
              <a:gd name="connsiteY37" fmla="*/ 717896 h 835798"/>
              <a:gd name="connsiteX38" fmla="*/ 165169 w 3668186"/>
              <a:gd name="connsiteY38" fmla="*/ 710035 h 835798"/>
              <a:gd name="connsiteX39" fmla="*/ 138969 w 3668186"/>
              <a:gd name="connsiteY39" fmla="*/ 710035 h 835798"/>
              <a:gd name="connsiteX40" fmla="*/ 68228 w 3668186"/>
              <a:gd name="connsiteY40" fmla="*/ 725763 h 835798"/>
              <a:gd name="connsiteX41" fmla="*/ 2726 w 3668186"/>
              <a:gd name="connsiteY41" fmla="*/ 675975 h 835798"/>
              <a:gd name="connsiteX42" fmla="*/ 7966 w 3668186"/>
              <a:gd name="connsiteY42" fmla="*/ 542355 h 835798"/>
              <a:gd name="connsiteX43" fmla="*/ 7967 w 3668186"/>
              <a:gd name="connsiteY43" fmla="*/ 429693 h 835798"/>
              <a:gd name="connsiteX44" fmla="*/ 89190 w 3668186"/>
              <a:gd name="connsiteY44" fmla="*/ 335383 h 835798"/>
              <a:gd name="connsiteX45" fmla="*/ 154690 w 3668186"/>
              <a:gd name="connsiteY45" fmla="*/ 269898 h 835798"/>
              <a:gd name="connsiteX46" fmla="*/ 285692 w 3668186"/>
              <a:gd name="connsiteY46" fmla="*/ 256766 h 835798"/>
              <a:gd name="connsiteX47" fmla="*/ 3149415 w 3668186"/>
              <a:gd name="connsiteY47" fmla="*/ 241045 h 835798"/>
              <a:gd name="connsiteX48" fmla="*/ 3424521 w 3668186"/>
              <a:gd name="connsiteY48" fmla="*/ 0 h 835798"/>
              <a:gd name="connsiteX0" fmla="*/ 3416807 w 3660472"/>
              <a:gd name="connsiteY0" fmla="*/ 0 h 835798"/>
              <a:gd name="connsiteX1" fmla="*/ 3621171 w 3660472"/>
              <a:gd name="connsiteY1" fmla="*/ 89082 h 835798"/>
              <a:gd name="connsiteX2" fmla="*/ 3660472 w 3660472"/>
              <a:gd name="connsiteY2" fmla="*/ 345848 h 835798"/>
              <a:gd name="connsiteX3" fmla="*/ 3610691 w 3660472"/>
              <a:gd name="connsiteY3" fmla="*/ 558072 h 835798"/>
              <a:gd name="connsiteX4" fmla="*/ 3411567 w 3660472"/>
              <a:gd name="connsiteY4" fmla="*/ 712656 h 835798"/>
              <a:gd name="connsiteX5" fmla="*/ 3220302 w 3660472"/>
              <a:gd name="connsiteY5" fmla="*/ 738856 h 835798"/>
              <a:gd name="connsiteX6" fmla="*/ 3194102 w 3660472"/>
              <a:gd name="connsiteY6" fmla="*/ 749336 h 835798"/>
              <a:gd name="connsiteX7" fmla="*/ 2994977 w 3660472"/>
              <a:gd name="connsiteY7" fmla="*/ 799117 h 835798"/>
              <a:gd name="connsiteX8" fmla="*/ 2976637 w 3660472"/>
              <a:gd name="connsiteY8" fmla="*/ 812218 h 835798"/>
              <a:gd name="connsiteX9" fmla="*/ 2968777 w 3660472"/>
              <a:gd name="connsiteY9" fmla="*/ 814838 h 835798"/>
              <a:gd name="connsiteX10" fmla="*/ 2709391 w 3660472"/>
              <a:gd name="connsiteY10" fmla="*/ 835798 h 835798"/>
              <a:gd name="connsiteX11" fmla="*/ 2520747 w 3660472"/>
              <a:gd name="connsiteY11" fmla="*/ 725756 h 835798"/>
              <a:gd name="connsiteX12" fmla="*/ 2497167 w 3660472"/>
              <a:gd name="connsiteY12" fmla="*/ 725756 h 835798"/>
              <a:gd name="connsiteX13" fmla="*/ 2381884 w 3660472"/>
              <a:gd name="connsiteY13" fmla="*/ 725756 h 835798"/>
              <a:gd name="connsiteX14" fmla="*/ 2353063 w 3660472"/>
              <a:gd name="connsiteY14" fmla="*/ 728376 h 835798"/>
              <a:gd name="connsiteX15" fmla="*/ 2332103 w 3660472"/>
              <a:gd name="connsiteY15" fmla="*/ 736236 h 835798"/>
              <a:gd name="connsiteX16" fmla="*/ 2303282 w 3660472"/>
              <a:gd name="connsiteY16" fmla="*/ 738856 h 835798"/>
              <a:gd name="connsiteX17" fmla="*/ 2091058 w 3660472"/>
              <a:gd name="connsiteY17" fmla="*/ 775537 h 835798"/>
              <a:gd name="connsiteX18" fmla="*/ 2062237 w 3660472"/>
              <a:gd name="connsiteY18" fmla="*/ 775537 h 835798"/>
              <a:gd name="connsiteX19" fmla="*/ 1781891 w 3660472"/>
              <a:gd name="connsiteY19" fmla="*/ 762437 h 835798"/>
              <a:gd name="connsiteX20" fmla="*/ 1598487 w 3660472"/>
              <a:gd name="connsiteY20" fmla="*/ 754576 h 835798"/>
              <a:gd name="connsiteX21" fmla="*/ 1540846 w 3660472"/>
              <a:gd name="connsiteY21" fmla="*/ 757197 h 835798"/>
              <a:gd name="connsiteX22" fmla="*/ 1399363 w 3660472"/>
              <a:gd name="connsiteY22" fmla="*/ 804358 h 835798"/>
              <a:gd name="connsiteX23" fmla="*/ 1378402 w 3660472"/>
              <a:gd name="connsiteY23" fmla="*/ 814838 h 835798"/>
              <a:gd name="connsiteX24" fmla="*/ 1349581 w 3660472"/>
              <a:gd name="connsiteY24" fmla="*/ 825318 h 835798"/>
              <a:gd name="connsiteX25" fmla="*/ 1218579 w 3660472"/>
              <a:gd name="connsiteY25" fmla="*/ 830558 h 835798"/>
              <a:gd name="connsiteX26" fmla="*/ 1069235 w 3660472"/>
              <a:gd name="connsiteY26" fmla="*/ 780777 h 835798"/>
              <a:gd name="connsiteX27" fmla="*/ 995874 w 3660472"/>
              <a:gd name="connsiteY27" fmla="*/ 762437 h 835798"/>
              <a:gd name="connsiteX28" fmla="*/ 862251 w 3660472"/>
              <a:gd name="connsiteY28" fmla="*/ 772917 h 835798"/>
              <a:gd name="connsiteX29" fmla="*/ 838670 w 3660472"/>
              <a:gd name="connsiteY29" fmla="*/ 778157 h 835798"/>
              <a:gd name="connsiteX30" fmla="*/ 830810 w 3660472"/>
              <a:gd name="connsiteY30" fmla="*/ 783397 h 835798"/>
              <a:gd name="connsiteX31" fmla="*/ 822950 w 3660472"/>
              <a:gd name="connsiteY31" fmla="*/ 786017 h 835798"/>
              <a:gd name="connsiteX32" fmla="*/ 739108 w 3660472"/>
              <a:gd name="connsiteY32" fmla="*/ 801737 h 835798"/>
              <a:gd name="connsiteX33" fmla="*/ 702427 w 3660472"/>
              <a:gd name="connsiteY33" fmla="*/ 806978 h 835798"/>
              <a:gd name="connsiteX34" fmla="*/ 691947 w 3660472"/>
              <a:gd name="connsiteY34" fmla="*/ 809598 h 835798"/>
              <a:gd name="connsiteX35" fmla="*/ 511163 w 3660472"/>
              <a:gd name="connsiteY35" fmla="*/ 791257 h 835798"/>
              <a:gd name="connsiteX36" fmla="*/ 309419 w 3660472"/>
              <a:gd name="connsiteY36" fmla="*/ 717896 h 835798"/>
              <a:gd name="connsiteX37" fmla="*/ 267498 w 3660472"/>
              <a:gd name="connsiteY37" fmla="*/ 717896 h 835798"/>
              <a:gd name="connsiteX38" fmla="*/ 157455 w 3660472"/>
              <a:gd name="connsiteY38" fmla="*/ 710035 h 835798"/>
              <a:gd name="connsiteX39" fmla="*/ 131255 w 3660472"/>
              <a:gd name="connsiteY39" fmla="*/ 710035 h 835798"/>
              <a:gd name="connsiteX40" fmla="*/ 60514 w 3660472"/>
              <a:gd name="connsiteY40" fmla="*/ 725763 h 835798"/>
              <a:gd name="connsiteX41" fmla="*/ 36938 w 3660472"/>
              <a:gd name="connsiteY41" fmla="*/ 665492 h 835798"/>
              <a:gd name="connsiteX42" fmla="*/ 252 w 3660472"/>
              <a:gd name="connsiteY42" fmla="*/ 542355 h 835798"/>
              <a:gd name="connsiteX43" fmla="*/ 253 w 3660472"/>
              <a:gd name="connsiteY43" fmla="*/ 429693 h 835798"/>
              <a:gd name="connsiteX44" fmla="*/ 81476 w 3660472"/>
              <a:gd name="connsiteY44" fmla="*/ 335383 h 835798"/>
              <a:gd name="connsiteX45" fmla="*/ 146976 w 3660472"/>
              <a:gd name="connsiteY45" fmla="*/ 269898 h 835798"/>
              <a:gd name="connsiteX46" fmla="*/ 277978 w 3660472"/>
              <a:gd name="connsiteY46" fmla="*/ 256766 h 835798"/>
              <a:gd name="connsiteX47" fmla="*/ 3141701 w 3660472"/>
              <a:gd name="connsiteY47" fmla="*/ 241045 h 835798"/>
              <a:gd name="connsiteX48" fmla="*/ 3416807 w 3660472"/>
              <a:gd name="connsiteY48" fmla="*/ 0 h 835798"/>
              <a:gd name="connsiteX0" fmla="*/ 3416807 w 3660472"/>
              <a:gd name="connsiteY0" fmla="*/ 0 h 835798"/>
              <a:gd name="connsiteX1" fmla="*/ 3621171 w 3660472"/>
              <a:gd name="connsiteY1" fmla="*/ 89082 h 835798"/>
              <a:gd name="connsiteX2" fmla="*/ 3660472 w 3660472"/>
              <a:gd name="connsiteY2" fmla="*/ 345848 h 835798"/>
              <a:gd name="connsiteX3" fmla="*/ 3610691 w 3660472"/>
              <a:gd name="connsiteY3" fmla="*/ 558072 h 835798"/>
              <a:gd name="connsiteX4" fmla="*/ 3411567 w 3660472"/>
              <a:gd name="connsiteY4" fmla="*/ 712656 h 835798"/>
              <a:gd name="connsiteX5" fmla="*/ 3220302 w 3660472"/>
              <a:gd name="connsiteY5" fmla="*/ 738856 h 835798"/>
              <a:gd name="connsiteX6" fmla="*/ 3194102 w 3660472"/>
              <a:gd name="connsiteY6" fmla="*/ 749336 h 835798"/>
              <a:gd name="connsiteX7" fmla="*/ 2994977 w 3660472"/>
              <a:gd name="connsiteY7" fmla="*/ 799117 h 835798"/>
              <a:gd name="connsiteX8" fmla="*/ 2976637 w 3660472"/>
              <a:gd name="connsiteY8" fmla="*/ 812218 h 835798"/>
              <a:gd name="connsiteX9" fmla="*/ 2968777 w 3660472"/>
              <a:gd name="connsiteY9" fmla="*/ 814838 h 835798"/>
              <a:gd name="connsiteX10" fmla="*/ 2709391 w 3660472"/>
              <a:gd name="connsiteY10" fmla="*/ 835798 h 835798"/>
              <a:gd name="connsiteX11" fmla="*/ 2520747 w 3660472"/>
              <a:gd name="connsiteY11" fmla="*/ 725756 h 835798"/>
              <a:gd name="connsiteX12" fmla="*/ 2497167 w 3660472"/>
              <a:gd name="connsiteY12" fmla="*/ 725756 h 835798"/>
              <a:gd name="connsiteX13" fmla="*/ 2381884 w 3660472"/>
              <a:gd name="connsiteY13" fmla="*/ 725756 h 835798"/>
              <a:gd name="connsiteX14" fmla="*/ 2353063 w 3660472"/>
              <a:gd name="connsiteY14" fmla="*/ 728376 h 835798"/>
              <a:gd name="connsiteX15" fmla="*/ 2332103 w 3660472"/>
              <a:gd name="connsiteY15" fmla="*/ 736236 h 835798"/>
              <a:gd name="connsiteX16" fmla="*/ 2303282 w 3660472"/>
              <a:gd name="connsiteY16" fmla="*/ 738856 h 835798"/>
              <a:gd name="connsiteX17" fmla="*/ 2091058 w 3660472"/>
              <a:gd name="connsiteY17" fmla="*/ 775537 h 835798"/>
              <a:gd name="connsiteX18" fmla="*/ 2062237 w 3660472"/>
              <a:gd name="connsiteY18" fmla="*/ 775537 h 835798"/>
              <a:gd name="connsiteX19" fmla="*/ 1781891 w 3660472"/>
              <a:gd name="connsiteY19" fmla="*/ 762437 h 835798"/>
              <a:gd name="connsiteX20" fmla="*/ 1598487 w 3660472"/>
              <a:gd name="connsiteY20" fmla="*/ 754576 h 835798"/>
              <a:gd name="connsiteX21" fmla="*/ 1540846 w 3660472"/>
              <a:gd name="connsiteY21" fmla="*/ 757197 h 835798"/>
              <a:gd name="connsiteX22" fmla="*/ 1399363 w 3660472"/>
              <a:gd name="connsiteY22" fmla="*/ 804358 h 835798"/>
              <a:gd name="connsiteX23" fmla="*/ 1378402 w 3660472"/>
              <a:gd name="connsiteY23" fmla="*/ 814838 h 835798"/>
              <a:gd name="connsiteX24" fmla="*/ 1349581 w 3660472"/>
              <a:gd name="connsiteY24" fmla="*/ 825318 h 835798"/>
              <a:gd name="connsiteX25" fmla="*/ 1218579 w 3660472"/>
              <a:gd name="connsiteY25" fmla="*/ 830558 h 835798"/>
              <a:gd name="connsiteX26" fmla="*/ 1069235 w 3660472"/>
              <a:gd name="connsiteY26" fmla="*/ 780777 h 835798"/>
              <a:gd name="connsiteX27" fmla="*/ 995874 w 3660472"/>
              <a:gd name="connsiteY27" fmla="*/ 762437 h 835798"/>
              <a:gd name="connsiteX28" fmla="*/ 862251 w 3660472"/>
              <a:gd name="connsiteY28" fmla="*/ 772917 h 835798"/>
              <a:gd name="connsiteX29" fmla="*/ 838670 w 3660472"/>
              <a:gd name="connsiteY29" fmla="*/ 778157 h 835798"/>
              <a:gd name="connsiteX30" fmla="*/ 830810 w 3660472"/>
              <a:gd name="connsiteY30" fmla="*/ 783397 h 835798"/>
              <a:gd name="connsiteX31" fmla="*/ 822950 w 3660472"/>
              <a:gd name="connsiteY31" fmla="*/ 786017 h 835798"/>
              <a:gd name="connsiteX32" fmla="*/ 739108 w 3660472"/>
              <a:gd name="connsiteY32" fmla="*/ 801737 h 835798"/>
              <a:gd name="connsiteX33" fmla="*/ 702427 w 3660472"/>
              <a:gd name="connsiteY33" fmla="*/ 806978 h 835798"/>
              <a:gd name="connsiteX34" fmla="*/ 691947 w 3660472"/>
              <a:gd name="connsiteY34" fmla="*/ 809598 h 835798"/>
              <a:gd name="connsiteX35" fmla="*/ 511163 w 3660472"/>
              <a:gd name="connsiteY35" fmla="*/ 791257 h 835798"/>
              <a:gd name="connsiteX36" fmla="*/ 309419 w 3660472"/>
              <a:gd name="connsiteY36" fmla="*/ 717896 h 835798"/>
              <a:gd name="connsiteX37" fmla="*/ 267498 w 3660472"/>
              <a:gd name="connsiteY37" fmla="*/ 717896 h 835798"/>
              <a:gd name="connsiteX38" fmla="*/ 157455 w 3660472"/>
              <a:gd name="connsiteY38" fmla="*/ 710035 h 835798"/>
              <a:gd name="connsiteX39" fmla="*/ 131255 w 3660472"/>
              <a:gd name="connsiteY39" fmla="*/ 710035 h 835798"/>
              <a:gd name="connsiteX40" fmla="*/ 36938 w 3660472"/>
              <a:gd name="connsiteY40" fmla="*/ 665492 h 835798"/>
              <a:gd name="connsiteX41" fmla="*/ 252 w 3660472"/>
              <a:gd name="connsiteY41" fmla="*/ 542355 h 835798"/>
              <a:gd name="connsiteX42" fmla="*/ 253 w 3660472"/>
              <a:gd name="connsiteY42" fmla="*/ 429693 h 835798"/>
              <a:gd name="connsiteX43" fmla="*/ 81476 w 3660472"/>
              <a:gd name="connsiteY43" fmla="*/ 335383 h 835798"/>
              <a:gd name="connsiteX44" fmla="*/ 146976 w 3660472"/>
              <a:gd name="connsiteY44" fmla="*/ 269898 h 835798"/>
              <a:gd name="connsiteX45" fmla="*/ 277978 w 3660472"/>
              <a:gd name="connsiteY45" fmla="*/ 256766 h 835798"/>
              <a:gd name="connsiteX46" fmla="*/ 3141701 w 3660472"/>
              <a:gd name="connsiteY46" fmla="*/ 241045 h 835798"/>
              <a:gd name="connsiteX47" fmla="*/ 3416807 w 3660472"/>
              <a:gd name="connsiteY47" fmla="*/ 0 h 835798"/>
              <a:gd name="connsiteX0" fmla="*/ 3146974 w 3660472"/>
              <a:gd name="connsiteY0" fmla="*/ 193931 h 746716"/>
              <a:gd name="connsiteX1" fmla="*/ 3621171 w 3660472"/>
              <a:gd name="connsiteY1" fmla="*/ 0 h 746716"/>
              <a:gd name="connsiteX2" fmla="*/ 3660472 w 3660472"/>
              <a:gd name="connsiteY2" fmla="*/ 256766 h 746716"/>
              <a:gd name="connsiteX3" fmla="*/ 3610691 w 3660472"/>
              <a:gd name="connsiteY3" fmla="*/ 468990 h 746716"/>
              <a:gd name="connsiteX4" fmla="*/ 3411567 w 3660472"/>
              <a:gd name="connsiteY4" fmla="*/ 623574 h 746716"/>
              <a:gd name="connsiteX5" fmla="*/ 3220302 w 3660472"/>
              <a:gd name="connsiteY5" fmla="*/ 649774 h 746716"/>
              <a:gd name="connsiteX6" fmla="*/ 3194102 w 3660472"/>
              <a:gd name="connsiteY6" fmla="*/ 660254 h 746716"/>
              <a:gd name="connsiteX7" fmla="*/ 2994977 w 3660472"/>
              <a:gd name="connsiteY7" fmla="*/ 710035 h 746716"/>
              <a:gd name="connsiteX8" fmla="*/ 2976637 w 3660472"/>
              <a:gd name="connsiteY8" fmla="*/ 723136 h 746716"/>
              <a:gd name="connsiteX9" fmla="*/ 2968777 w 3660472"/>
              <a:gd name="connsiteY9" fmla="*/ 725756 h 746716"/>
              <a:gd name="connsiteX10" fmla="*/ 2709391 w 3660472"/>
              <a:gd name="connsiteY10" fmla="*/ 746716 h 746716"/>
              <a:gd name="connsiteX11" fmla="*/ 2520747 w 3660472"/>
              <a:gd name="connsiteY11" fmla="*/ 636674 h 746716"/>
              <a:gd name="connsiteX12" fmla="*/ 2497167 w 3660472"/>
              <a:gd name="connsiteY12" fmla="*/ 636674 h 746716"/>
              <a:gd name="connsiteX13" fmla="*/ 2381884 w 3660472"/>
              <a:gd name="connsiteY13" fmla="*/ 636674 h 746716"/>
              <a:gd name="connsiteX14" fmla="*/ 2353063 w 3660472"/>
              <a:gd name="connsiteY14" fmla="*/ 639294 h 746716"/>
              <a:gd name="connsiteX15" fmla="*/ 2332103 w 3660472"/>
              <a:gd name="connsiteY15" fmla="*/ 647154 h 746716"/>
              <a:gd name="connsiteX16" fmla="*/ 2303282 w 3660472"/>
              <a:gd name="connsiteY16" fmla="*/ 649774 h 746716"/>
              <a:gd name="connsiteX17" fmla="*/ 2091058 w 3660472"/>
              <a:gd name="connsiteY17" fmla="*/ 686455 h 746716"/>
              <a:gd name="connsiteX18" fmla="*/ 2062237 w 3660472"/>
              <a:gd name="connsiteY18" fmla="*/ 686455 h 746716"/>
              <a:gd name="connsiteX19" fmla="*/ 1781891 w 3660472"/>
              <a:gd name="connsiteY19" fmla="*/ 673355 h 746716"/>
              <a:gd name="connsiteX20" fmla="*/ 1598487 w 3660472"/>
              <a:gd name="connsiteY20" fmla="*/ 665494 h 746716"/>
              <a:gd name="connsiteX21" fmla="*/ 1540846 w 3660472"/>
              <a:gd name="connsiteY21" fmla="*/ 668115 h 746716"/>
              <a:gd name="connsiteX22" fmla="*/ 1399363 w 3660472"/>
              <a:gd name="connsiteY22" fmla="*/ 715276 h 746716"/>
              <a:gd name="connsiteX23" fmla="*/ 1378402 w 3660472"/>
              <a:gd name="connsiteY23" fmla="*/ 725756 h 746716"/>
              <a:gd name="connsiteX24" fmla="*/ 1349581 w 3660472"/>
              <a:gd name="connsiteY24" fmla="*/ 736236 h 746716"/>
              <a:gd name="connsiteX25" fmla="*/ 1218579 w 3660472"/>
              <a:gd name="connsiteY25" fmla="*/ 741476 h 746716"/>
              <a:gd name="connsiteX26" fmla="*/ 1069235 w 3660472"/>
              <a:gd name="connsiteY26" fmla="*/ 691695 h 746716"/>
              <a:gd name="connsiteX27" fmla="*/ 995874 w 3660472"/>
              <a:gd name="connsiteY27" fmla="*/ 673355 h 746716"/>
              <a:gd name="connsiteX28" fmla="*/ 862251 w 3660472"/>
              <a:gd name="connsiteY28" fmla="*/ 683835 h 746716"/>
              <a:gd name="connsiteX29" fmla="*/ 838670 w 3660472"/>
              <a:gd name="connsiteY29" fmla="*/ 689075 h 746716"/>
              <a:gd name="connsiteX30" fmla="*/ 830810 w 3660472"/>
              <a:gd name="connsiteY30" fmla="*/ 694315 h 746716"/>
              <a:gd name="connsiteX31" fmla="*/ 822950 w 3660472"/>
              <a:gd name="connsiteY31" fmla="*/ 696935 h 746716"/>
              <a:gd name="connsiteX32" fmla="*/ 739108 w 3660472"/>
              <a:gd name="connsiteY32" fmla="*/ 712655 h 746716"/>
              <a:gd name="connsiteX33" fmla="*/ 702427 w 3660472"/>
              <a:gd name="connsiteY33" fmla="*/ 717896 h 746716"/>
              <a:gd name="connsiteX34" fmla="*/ 691947 w 3660472"/>
              <a:gd name="connsiteY34" fmla="*/ 720516 h 746716"/>
              <a:gd name="connsiteX35" fmla="*/ 511163 w 3660472"/>
              <a:gd name="connsiteY35" fmla="*/ 702175 h 746716"/>
              <a:gd name="connsiteX36" fmla="*/ 309419 w 3660472"/>
              <a:gd name="connsiteY36" fmla="*/ 628814 h 746716"/>
              <a:gd name="connsiteX37" fmla="*/ 267498 w 3660472"/>
              <a:gd name="connsiteY37" fmla="*/ 628814 h 746716"/>
              <a:gd name="connsiteX38" fmla="*/ 157455 w 3660472"/>
              <a:gd name="connsiteY38" fmla="*/ 620953 h 746716"/>
              <a:gd name="connsiteX39" fmla="*/ 131255 w 3660472"/>
              <a:gd name="connsiteY39" fmla="*/ 620953 h 746716"/>
              <a:gd name="connsiteX40" fmla="*/ 36938 w 3660472"/>
              <a:gd name="connsiteY40" fmla="*/ 576410 h 746716"/>
              <a:gd name="connsiteX41" fmla="*/ 252 w 3660472"/>
              <a:gd name="connsiteY41" fmla="*/ 453273 h 746716"/>
              <a:gd name="connsiteX42" fmla="*/ 253 w 3660472"/>
              <a:gd name="connsiteY42" fmla="*/ 340611 h 746716"/>
              <a:gd name="connsiteX43" fmla="*/ 81476 w 3660472"/>
              <a:gd name="connsiteY43" fmla="*/ 246301 h 746716"/>
              <a:gd name="connsiteX44" fmla="*/ 146976 w 3660472"/>
              <a:gd name="connsiteY44" fmla="*/ 180816 h 746716"/>
              <a:gd name="connsiteX45" fmla="*/ 277978 w 3660472"/>
              <a:gd name="connsiteY45" fmla="*/ 167684 h 746716"/>
              <a:gd name="connsiteX46" fmla="*/ 3141701 w 3660472"/>
              <a:gd name="connsiteY46" fmla="*/ 151963 h 746716"/>
              <a:gd name="connsiteX47" fmla="*/ 3146974 w 3660472"/>
              <a:gd name="connsiteY47" fmla="*/ 193931 h 746716"/>
              <a:gd name="connsiteX0" fmla="*/ 3146974 w 3660472"/>
              <a:gd name="connsiteY0" fmla="*/ 41968 h 594753"/>
              <a:gd name="connsiteX1" fmla="*/ 3146974 w 3660472"/>
              <a:gd name="connsiteY1" fmla="*/ 175803 h 594753"/>
              <a:gd name="connsiteX2" fmla="*/ 3660472 w 3660472"/>
              <a:gd name="connsiteY2" fmla="*/ 104803 h 594753"/>
              <a:gd name="connsiteX3" fmla="*/ 3610691 w 3660472"/>
              <a:gd name="connsiteY3" fmla="*/ 317027 h 594753"/>
              <a:gd name="connsiteX4" fmla="*/ 3411567 w 3660472"/>
              <a:gd name="connsiteY4" fmla="*/ 471611 h 594753"/>
              <a:gd name="connsiteX5" fmla="*/ 3220302 w 3660472"/>
              <a:gd name="connsiteY5" fmla="*/ 497811 h 594753"/>
              <a:gd name="connsiteX6" fmla="*/ 3194102 w 3660472"/>
              <a:gd name="connsiteY6" fmla="*/ 508291 h 594753"/>
              <a:gd name="connsiteX7" fmla="*/ 2994977 w 3660472"/>
              <a:gd name="connsiteY7" fmla="*/ 558072 h 594753"/>
              <a:gd name="connsiteX8" fmla="*/ 2976637 w 3660472"/>
              <a:gd name="connsiteY8" fmla="*/ 571173 h 594753"/>
              <a:gd name="connsiteX9" fmla="*/ 2968777 w 3660472"/>
              <a:gd name="connsiteY9" fmla="*/ 573793 h 594753"/>
              <a:gd name="connsiteX10" fmla="*/ 2709391 w 3660472"/>
              <a:gd name="connsiteY10" fmla="*/ 594753 h 594753"/>
              <a:gd name="connsiteX11" fmla="*/ 2520747 w 3660472"/>
              <a:gd name="connsiteY11" fmla="*/ 484711 h 594753"/>
              <a:gd name="connsiteX12" fmla="*/ 2497167 w 3660472"/>
              <a:gd name="connsiteY12" fmla="*/ 484711 h 594753"/>
              <a:gd name="connsiteX13" fmla="*/ 2381884 w 3660472"/>
              <a:gd name="connsiteY13" fmla="*/ 484711 h 594753"/>
              <a:gd name="connsiteX14" fmla="*/ 2353063 w 3660472"/>
              <a:gd name="connsiteY14" fmla="*/ 487331 h 594753"/>
              <a:gd name="connsiteX15" fmla="*/ 2332103 w 3660472"/>
              <a:gd name="connsiteY15" fmla="*/ 495191 h 594753"/>
              <a:gd name="connsiteX16" fmla="*/ 2303282 w 3660472"/>
              <a:gd name="connsiteY16" fmla="*/ 497811 h 594753"/>
              <a:gd name="connsiteX17" fmla="*/ 2091058 w 3660472"/>
              <a:gd name="connsiteY17" fmla="*/ 534492 h 594753"/>
              <a:gd name="connsiteX18" fmla="*/ 2062237 w 3660472"/>
              <a:gd name="connsiteY18" fmla="*/ 534492 h 594753"/>
              <a:gd name="connsiteX19" fmla="*/ 1781891 w 3660472"/>
              <a:gd name="connsiteY19" fmla="*/ 521392 h 594753"/>
              <a:gd name="connsiteX20" fmla="*/ 1598487 w 3660472"/>
              <a:gd name="connsiteY20" fmla="*/ 513531 h 594753"/>
              <a:gd name="connsiteX21" fmla="*/ 1540846 w 3660472"/>
              <a:gd name="connsiteY21" fmla="*/ 516152 h 594753"/>
              <a:gd name="connsiteX22" fmla="*/ 1399363 w 3660472"/>
              <a:gd name="connsiteY22" fmla="*/ 563313 h 594753"/>
              <a:gd name="connsiteX23" fmla="*/ 1378402 w 3660472"/>
              <a:gd name="connsiteY23" fmla="*/ 573793 h 594753"/>
              <a:gd name="connsiteX24" fmla="*/ 1349581 w 3660472"/>
              <a:gd name="connsiteY24" fmla="*/ 584273 h 594753"/>
              <a:gd name="connsiteX25" fmla="*/ 1218579 w 3660472"/>
              <a:gd name="connsiteY25" fmla="*/ 589513 h 594753"/>
              <a:gd name="connsiteX26" fmla="*/ 1069235 w 3660472"/>
              <a:gd name="connsiteY26" fmla="*/ 539732 h 594753"/>
              <a:gd name="connsiteX27" fmla="*/ 995874 w 3660472"/>
              <a:gd name="connsiteY27" fmla="*/ 521392 h 594753"/>
              <a:gd name="connsiteX28" fmla="*/ 862251 w 3660472"/>
              <a:gd name="connsiteY28" fmla="*/ 531872 h 594753"/>
              <a:gd name="connsiteX29" fmla="*/ 838670 w 3660472"/>
              <a:gd name="connsiteY29" fmla="*/ 537112 h 594753"/>
              <a:gd name="connsiteX30" fmla="*/ 830810 w 3660472"/>
              <a:gd name="connsiteY30" fmla="*/ 542352 h 594753"/>
              <a:gd name="connsiteX31" fmla="*/ 822950 w 3660472"/>
              <a:gd name="connsiteY31" fmla="*/ 544972 h 594753"/>
              <a:gd name="connsiteX32" fmla="*/ 739108 w 3660472"/>
              <a:gd name="connsiteY32" fmla="*/ 560692 h 594753"/>
              <a:gd name="connsiteX33" fmla="*/ 702427 w 3660472"/>
              <a:gd name="connsiteY33" fmla="*/ 565933 h 594753"/>
              <a:gd name="connsiteX34" fmla="*/ 691947 w 3660472"/>
              <a:gd name="connsiteY34" fmla="*/ 568553 h 594753"/>
              <a:gd name="connsiteX35" fmla="*/ 511163 w 3660472"/>
              <a:gd name="connsiteY35" fmla="*/ 550212 h 594753"/>
              <a:gd name="connsiteX36" fmla="*/ 309419 w 3660472"/>
              <a:gd name="connsiteY36" fmla="*/ 476851 h 594753"/>
              <a:gd name="connsiteX37" fmla="*/ 267498 w 3660472"/>
              <a:gd name="connsiteY37" fmla="*/ 476851 h 594753"/>
              <a:gd name="connsiteX38" fmla="*/ 157455 w 3660472"/>
              <a:gd name="connsiteY38" fmla="*/ 468990 h 594753"/>
              <a:gd name="connsiteX39" fmla="*/ 131255 w 3660472"/>
              <a:gd name="connsiteY39" fmla="*/ 468990 h 594753"/>
              <a:gd name="connsiteX40" fmla="*/ 36938 w 3660472"/>
              <a:gd name="connsiteY40" fmla="*/ 424447 h 594753"/>
              <a:gd name="connsiteX41" fmla="*/ 252 w 3660472"/>
              <a:gd name="connsiteY41" fmla="*/ 301310 h 594753"/>
              <a:gd name="connsiteX42" fmla="*/ 253 w 3660472"/>
              <a:gd name="connsiteY42" fmla="*/ 188648 h 594753"/>
              <a:gd name="connsiteX43" fmla="*/ 81476 w 3660472"/>
              <a:gd name="connsiteY43" fmla="*/ 94338 h 594753"/>
              <a:gd name="connsiteX44" fmla="*/ 146976 w 3660472"/>
              <a:gd name="connsiteY44" fmla="*/ 28853 h 594753"/>
              <a:gd name="connsiteX45" fmla="*/ 277978 w 3660472"/>
              <a:gd name="connsiteY45" fmla="*/ 15721 h 594753"/>
              <a:gd name="connsiteX46" fmla="*/ 3141701 w 3660472"/>
              <a:gd name="connsiteY46" fmla="*/ 0 h 594753"/>
              <a:gd name="connsiteX47" fmla="*/ 3146974 w 3660472"/>
              <a:gd name="connsiteY47" fmla="*/ 41968 h 594753"/>
              <a:gd name="connsiteX0" fmla="*/ 3146974 w 3610691"/>
              <a:gd name="connsiteY0" fmla="*/ 41968 h 594753"/>
              <a:gd name="connsiteX1" fmla="*/ 3146974 w 3610691"/>
              <a:gd name="connsiteY1" fmla="*/ 175803 h 594753"/>
              <a:gd name="connsiteX2" fmla="*/ 3246465 w 3610691"/>
              <a:gd name="connsiteY2" fmla="*/ 180834 h 594753"/>
              <a:gd name="connsiteX3" fmla="*/ 3610691 w 3610691"/>
              <a:gd name="connsiteY3" fmla="*/ 317027 h 594753"/>
              <a:gd name="connsiteX4" fmla="*/ 3411567 w 3610691"/>
              <a:gd name="connsiteY4" fmla="*/ 471611 h 594753"/>
              <a:gd name="connsiteX5" fmla="*/ 3220302 w 3610691"/>
              <a:gd name="connsiteY5" fmla="*/ 497811 h 594753"/>
              <a:gd name="connsiteX6" fmla="*/ 3194102 w 3610691"/>
              <a:gd name="connsiteY6" fmla="*/ 508291 h 594753"/>
              <a:gd name="connsiteX7" fmla="*/ 2994977 w 3610691"/>
              <a:gd name="connsiteY7" fmla="*/ 558072 h 594753"/>
              <a:gd name="connsiteX8" fmla="*/ 2976637 w 3610691"/>
              <a:gd name="connsiteY8" fmla="*/ 571173 h 594753"/>
              <a:gd name="connsiteX9" fmla="*/ 2968777 w 3610691"/>
              <a:gd name="connsiteY9" fmla="*/ 573793 h 594753"/>
              <a:gd name="connsiteX10" fmla="*/ 2709391 w 3610691"/>
              <a:gd name="connsiteY10" fmla="*/ 594753 h 594753"/>
              <a:gd name="connsiteX11" fmla="*/ 2520747 w 3610691"/>
              <a:gd name="connsiteY11" fmla="*/ 484711 h 594753"/>
              <a:gd name="connsiteX12" fmla="*/ 2497167 w 3610691"/>
              <a:gd name="connsiteY12" fmla="*/ 484711 h 594753"/>
              <a:gd name="connsiteX13" fmla="*/ 2381884 w 3610691"/>
              <a:gd name="connsiteY13" fmla="*/ 484711 h 594753"/>
              <a:gd name="connsiteX14" fmla="*/ 2353063 w 3610691"/>
              <a:gd name="connsiteY14" fmla="*/ 487331 h 594753"/>
              <a:gd name="connsiteX15" fmla="*/ 2332103 w 3610691"/>
              <a:gd name="connsiteY15" fmla="*/ 495191 h 594753"/>
              <a:gd name="connsiteX16" fmla="*/ 2303282 w 3610691"/>
              <a:gd name="connsiteY16" fmla="*/ 497811 h 594753"/>
              <a:gd name="connsiteX17" fmla="*/ 2091058 w 3610691"/>
              <a:gd name="connsiteY17" fmla="*/ 534492 h 594753"/>
              <a:gd name="connsiteX18" fmla="*/ 2062237 w 3610691"/>
              <a:gd name="connsiteY18" fmla="*/ 534492 h 594753"/>
              <a:gd name="connsiteX19" fmla="*/ 1781891 w 3610691"/>
              <a:gd name="connsiteY19" fmla="*/ 521392 h 594753"/>
              <a:gd name="connsiteX20" fmla="*/ 1598487 w 3610691"/>
              <a:gd name="connsiteY20" fmla="*/ 513531 h 594753"/>
              <a:gd name="connsiteX21" fmla="*/ 1540846 w 3610691"/>
              <a:gd name="connsiteY21" fmla="*/ 516152 h 594753"/>
              <a:gd name="connsiteX22" fmla="*/ 1399363 w 3610691"/>
              <a:gd name="connsiteY22" fmla="*/ 563313 h 594753"/>
              <a:gd name="connsiteX23" fmla="*/ 1378402 w 3610691"/>
              <a:gd name="connsiteY23" fmla="*/ 573793 h 594753"/>
              <a:gd name="connsiteX24" fmla="*/ 1349581 w 3610691"/>
              <a:gd name="connsiteY24" fmla="*/ 584273 h 594753"/>
              <a:gd name="connsiteX25" fmla="*/ 1218579 w 3610691"/>
              <a:gd name="connsiteY25" fmla="*/ 589513 h 594753"/>
              <a:gd name="connsiteX26" fmla="*/ 1069235 w 3610691"/>
              <a:gd name="connsiteY26" fmla="*/ 539732 h 594753"/>
              <a:gd name="connsiteX27" fmla="*/ 995874 w 3610691"/>
              <a:gd name="connsiteY27" fmla="*/ 521392 h 594753"/>
              <a:gd name="connsiteX28" fmla="*/ 862251 w 3610691"/>
              <a:gd name="connsiteY28" fmla="*/ 531872 h 594753"/>
              <a:gd name="connsiteX29" fmla="*/ 838670 w 3610691"/>
              <a:gd name="connsiteY29" fmla="*/ 537112 h 594753"/>
              <a:gd name="connsiteX30" fmla="*/ 830810 w 3610691"/>
              <a:gd name="connsiteY30" fmla="*/ 542352 h 594753"/>
              <a:gd name="connsiteX31" fmla="*/ 822950 w 3610691"/>
              <a:gd name="connsiteY31" fmla="*/ 544972 h 594753"/>
              <a:gd name="connsiteX32" fmla="*/ 739108 w 3610691"/>
              <a:gd name="connsiteY32" fmla="*/ 560692 h 594753"/>
              <a:gd name="connsiteX33" fmla="*/ 702427 w 3610691"/>
              <a:gd name="connsiteY33" fmla="*/ 565933 h 594753"/>
              <a:gd name="connsiteX34" fmla="*/ 691947 w 3610691"/>
              <a:gd name="connsiteY34" fmla="*/ 568553 h 594753"/>
              <a:gd name="connsiteX35" fmla="*/ 511163 w 3610691"/>
              <a:gd name="connsiteY35" fmla="*/ 550212 h 594753"/>
              <a:gd name="connsiteX36" fmla="*/ 309419 w 3610691"/>
              <a:gd name="connsiteY36" fmla="*/ 476851 h 594753"/>
              <a:gd name="connsiteX37" fmla="*/ 267498 w 3610691"/>
              <a:gd name="connsiteY37" fmla="*/ 476851 h 594753"/>
              <a:gd name="connsiteX38" fmla="*/ 157455 w 3610691"/>
              <a:gd name="connsiteY38" fmla="*/ 468990 h 594753"/>
              <a:gd name="connsiteX39" fmla="*/ 131255 w 3610691"/>
              <a:gd name="connsiteY39" fmla="*/ 468990 h 594753"/>
              <a:gd name="connsiteX40" fmla="*/ 36938 w 3610691"/>
              <a:gd name="connsiteY40" fmla="*/ 424447 h 594753"/>
              <a:gd name="connsiteX41" fmla="*/ 252 w 3610691"/>
              <a:gd name="connsiteY41" fmla="*/ 301310 h 594753"/>
              <a:gd name="connsiteX42" fmla="*/ 253 w 3610691"/>
              <a:gd name="connsiteY42" fmla="*/ 188648 h 594753"/>
              <a:gd name="connsiteX43" fmla="*/ 81476 w 3610691"/>
              <a:gd name="connsiteY43" fmla="*/ 94338 h 594753"/>
              <a:gd name="connsiteX44" fmla="*/ 146976 w 3610691"/>
              <a:gd name="connsiteY44" fmla="*/ 28853 h 594753"/>
              <a:gd name="connsiteX45" fmla="*/ 277978 w 3610691"/>
              <a:gd name="connsiteY45" fmla="*/ 15721 h 594753"/>
              <a:gd name="connsiteX46" fmla="*/ 3141701 w 3610691"/>
              <a:gd name="connsiteY46" fmla="*/ 0 h 594753"/>
              <a:gd name="connsiteX47" fmla="*/ 3146974 w 3610691"/>
              <a:gd name="connsiteY47" fmla="*/ 41968 h 594753"/>
              <a:gd name="connsiteX0" fmla="*/ 3146974 w 3411567"/>
              <a:gd name="connsiteY0" fmla="*/ 41968 h 594753"/>
              <a:gd name="connsiteX1" fmla="*/ 3146974 w 3411567"/>
              <a:gd name="connsiteY1" fmla="*/ 175803 h 594753"/>
              <a:gd name="connsiteX2" fmla="*/ 3246465 w 3411567"/>
              <a:gd name="connsiteY2" fmla="*/ 180834 h 594753"/>
              <a:gd name="connsiteX3" fmla="*/ 3327669 w 3411567"/>
              <a:gd name="connsiteY3" fmla="*/ 246240 h 594753"/>
              <a:gd name="connsiteX4" fmla="*/ 3411567 w 3411567"/>
              <a:gd name="connsiteY4" fmla="*/ 471611 h 594753"/>
              <a:gd name="connsiteX5" fmla="*/ 3220302 w 3411567"/>
              <a:gd name="connsiteY5" fmla="*/ 497811 h 594753"/>
              <a:gd name="connsiteX6" fmla="*/ 3194102 w 3411567"/>
              <a:gd name="connsiteY6" fmla="*/ 508291 h 594753"/>
              <a:gd name="connsiteX7" fmla="*/ 2994977 w 3411567"/>
              <a:gd name="connsiteY7" fmla="*/ 558072 h 594753"/>
              <a:gd name="connsiteX8" fmla="*/ 2976637 w 3411567"/>
              <a:gd name="connsiteY8" fmla="*/ 571173 h 594753"/>
              <a:gd name="connsiteX9" fmla="*/ 2968777 w 3411567"/>
              <a:gd name="connsiteY9" fmla="*/ 573793 h 594753"/>
              <a:gd name="connsiteX10" fmla="*/ 2709391 w 3411567"/>
              <a:gd name="connsiteY10" fmla="*/ 594753 h 594753"/>
              <a:gd name="connsiteX11" fmla="*/ 2520747 w 3411567"/>
              <a:gd name="connsiteY11" fmla="*/ 484711 h 594753"/>
              <a:gd name="connsiteX12" fmla="*/ 2497167 w 3411567"/>
              <a:gd name="connsiteY12" fmla="*/ 484711 h 594753"/>
              <a:gd name="connsiteX13" fmla="*/ 2381884 w 3411567"/>
              <a:gd name="connsiteY13" fmla="*/ 484711 h 594753"/>
              <a:gd name="connsiteX14" fmla="*/ 2353063 w 3411567"/>
              <a:gd name="connsiteY14" fmla="*/ 487331 h 594753"/>
              <a:gd name="connsiteX15" fmla="*/ 2332103 w 3411567"/>
              <a:gd name="connsiteY15" fmla="*/ 495191 h 594753"/>
              <a:gd name="connsiteX16" fmla="*/ 2303282 w 3411567"/>
              <a:gd name="connsiteY16" fmla="*/ 497811 h 594753"/>
              <a:gd name="connsiteX17" fmla="*/ 2091058 w 3411567"/>
              <a:gd name="connsiteY17" fmla="*/ 534492 h 594753"/>
              <a:gd name="connsiteX18" fmla="*/ 2062237 w 3411567"/>
              <a:gd name="connsiteY18" fmla="*/ 534492 h 594753"/>
              <a:gd name="connsiteX19" fmla="*/ 1781891 w 3411567"/>
              <a:gd name="connsiteY19" fmla="*/ 521392 h 594753"/>
              <a:gd name="connsiteX20" fmla="*/ 1598487 w 3411567"/>
              <a:gd name="connsiteY20" fmla="*/ 513531 h 594753"/>
              <a:gd name="connsiteX21" fmla="*/ 1540846 w 3411567"/>
              <a:gd name="connsiteY21" fmla="*/ 516152 h 594753"/>
              <a:gd name="connsiteX22" fmla="*/ 1399363 w 3411567"/>
              <a:gd name="connsiteY22" fmla="*/ 563313 h 594753"/>
              <a:gd name="connsiteX23" fmla="*/ 1378402 w 3411567"/>
              <a:gd name="connsiteY23" fmla="*/ 573793 h 594753"/>
              <a:gd name="connsiteX24" fmla="*/ 1349581 w 3411567"/>
              <a:gd name="connsiteY24" fmla="*/ 584273 h 594753"/>
              <a:gd name="connsiteX25" fmla="*/ 1218579 w 3411567"/>
              <a:gd name="connsiteY25" fmla="*/ 589513 h 594753"/>
              <a:gd name="connsiteX26" fmla="*/ 1069235 w 3411567"/>
              <a:gd name="connsiteY26" fmla="*/ 539732 h 594753"/>
              <a:gd name="connsiteX27" fmla="*/ 995874 w 3411567"/>
              <a:gd name="connsiteY27" fmla="*/ 521392 h 594753"/>
              <a:gd name="connsiteX28" fmla="*/ 862251 w 3411567"/>
              <a:gd name="connsiteY28" fmla="*/ 531872 h 594753"/>
              <a:gd name="connsiteX29" fmla="*/ 838670 w 3411567"/>
              <a:gd name="connsiteY29" fmla="*/ 537112 h 594753"/>
              <a:gd name="connsiteX30" fmla="*/ 830810 w 3411567"/>
              <a:gd name="connsiteY30" fmla="*/ 542352 h 594753"/>
              <a:gd name="connsiteX31" fmla="*/ 822950 w 3411567"/>
              <a:gd name="connsiteY31" fmla="*/ 544972 h 594753"/>
              <a:gd name="connsiteX32" fmla="*/ 739108 w 3411567"/>
              <a:gd name="connsiteY32" fmla="*/ 560692 h 594753"/>
              <a:gd name="connsiteX33" fmla="*/ 702427 w 3411567"/>
              <a:gd name="connsiteY33" fmla="*/ 565933 h 594753"/>
              <a:gd name="connsiteX34" fmla="*/ 691947 w 3411567"/>
              <a:gd name="connsiteY34" fmla="*/ 568553 h 594753"/>
              <a:gd name="connsiteX35" fmla="*/ 511163 w 3411567"/>
              <a:gd name="connsiteY35" fmla="*/ 550212 h 594753"/>
              <a:gd name="connsiteX36" fmla="*/ 309419 w 3411567"/>
              <a:gd name="connsiteY36" fmla="*/ 476851 h 594753"/>
              <a:gd name="connsiteX37" fmla="*/ 267498 w 3411567"/>
              <a:gd name="connsiteY37" fmla="*/ 476851 h 594753"/>
              <a:gd name="connsiteX38" fmla="*/ 157455 w 3411567"/>
              <a:gd name="connsiteY38" fmla="*/ 468990 h 594753"/>
              <a:gd name="connsiteX39" fmla="*/ 131255 w 3411567"/>
              <a:gd name="connsiteY39" fmla="*/ 468990 h 594753"/>
              <a:gd name="connsiteX40" fmla="*/ 36938 w 3411567"/>
              <a:gd name="connsiteY40" fmla="*/ 424447 h 594753"/>
              <a:gd name="connsiteX41" fmla="*/ 252 w 3411567"/>
              <a:gd name="connsiteY41" fmla="*/ 301310 h 594753"/>
              <a:gd name="connsiteX42" fmla="*/ 253 w 3411567"/>
              <a:gd name="connsiteY42" fmla="*/ 188648 h 594753"/>
              <a:gd name="connsiteX43" fmla="*/ 81476 w 3411567"/>
              <a:gd name="connsiteY43" fmla="*/ 94338 h 594753"/>
              <a:gd name="connsiteX44" fmla="*/ 146976 w 3411567"/>
              <a:gd name="connsiteY44" fmla="*/ 28853 h 594753"/>
              <a:gd name="connsiteX45" fmla="*/ 277978 w 3411567"/>
              <a:gd name="connsiteY45" fmla="*/ 15721 h 594753"/>
              <a:gd name="connsiteX46" fmla="*/ 3141701 w 3411567"/>
              <a:gd name="connsiteY46" fmla="*/ 0 h 594753"/>
              <a:gd name="connsiteX47" fmla="*/ 3146974 w 3411567"/>
              <a:gd name="connsiteY47" fmla="*/ 41968 h 594753"/>
              <a:gd name="connsiteX0" fmla="*/ 3146974 w 3327669"/>
              <a:gd name="connsiteY0" fmla="*/ 41968 h 594753"/>
              <a:gd name="connsiteX1" fmla="*/ 3146974 w 3327669"/>
              <a:gd name="connsiteY1" fmla="*/ 175803 h 594753"/>
              <a:gd name="connsiteX2" fmla="*/ 3246465 w 3327669"/>
              <a:gd name="connsiteY2" fmla="*/ 180834 h 594753"/>
              <a:gd name="connsiteX3" fmla="*/ 3327669 w 3327669"/>
              <a:gd name="connsiteY3" fmla="*/ 246240 h 594753"/>
              <a:gd name="connsiteX4" fmla="*/ 3291033 w 3327669"/>
              <a:gd name="connsiteY4" fmla="*/ 392957 h 594753"/>
              <a:gd name="connsiteX5" fmla="*/ 3220302 w 3327669"/>
              <a:gd name="connsiteY5" fmla="*/ 497811 h 594753"/>
              <a:gd name="connsiteX6" fmla="*/ 3194102 w 3327669"/>
              <a:gd name="connsiteY6" fmla="*/ 508291 h 594753"/>
              <a:gd name="connsiteX7" fmla="*/ 2994977 w 3327669"/>
              <a:gd name="connsiteY7" fmla="*/ 558072 h 594753"/>
              <a:gd name="connsiteX8" fmla="*/ 2976637 w 3327669"/>
              <a:gd name="connsiteY8" fmla="*/ 571173 h 594753"/>
              <a:gd name="connsiteX9" fmla="*/ 2968777 w 3327669"/>
              <a:gd name="connsiteY9" fmla="*/ 573793 h 594753"/>
              <a:gd name="connsiteX10" fmla="*/ 2709391 w 3327669"/>
              <a:gd name="connsiteY10" fmla="*/ 594753 h 594753"/>
              <a:gd name="connsiteX11" fmla="*/ 2520747 w 3327669"/>
              <a:gd name="connsiteY11" fmla="*/ 484711 h 594753"/>
              <a:gd name="connsiteX12" fmla="*/ 2497167 w 3327669"/>
              <a:gd name="connsiteY12" fmla="*/ 484711 h 594753"/>
              <a:gd name="connsiteX13" fmla="*/ 2381884 w 3327669"/>
              <a:gd name="connsiteY13" fmla="*/ 484711 h 594753"/>
              <a:gd name="connsiteX14" fmla="*/ 2353063 w 3327669"/>
              <a:gd name="connsiteY14" fmla="*/ 487331 h 594753"/>
              <a:gd name="connsiteX15" fmla="*/ 2332103 w 3327669"/>
              <a:gd name="connsiteY15" fmla="*/ 495191 h 594753"/>
              <a:gd name="connsiteX16" fmla="*/ 2303282 w 3327669"/>
              <a:gd name="connsiteY16" fmla="*/ 497811 h 594753"/>
              <a:gd name="connsiteX17" fmla="*/ 2091058 w 3327669"/>
              <a:gd name="connsiteY17" fmla="*/ 534492 h 594753"/>
              <a:gd name="connsiteX18" fmla="*/ 2062237 w 3327669"/>
              <a:gd name="connsiteY18" fmla="*/ 534492 h 594753"/>
              <a:gd name="connsiteX19" fmla="*/ 1781891 w 3327669"/>
              <a:gd name="connsiteY19" fmla="*/ 521392 h 594753"/>
              <a:gd name="connsiteX20" fmla="*/ 1598487 w 3327669"/>
              <a:gd name="connsiteY20" fmla="*/ 513531 h 594753"/>
              <a:gd name="connsiteX21" fmla="*/ 1540846 w 3327669"/>
              <a:gd name="connsiteY21" fmla="*/ 516152 h 594753"/>
              <a:gd name="connsiteX22" fmla="*/ 1399363 w 3327669"/>
              <a:gd name="connsiteY22" fmla="*/ 563313 h 594753"/>
              <a:gd name="connsiteX23" fmla="*/ 1378402 w 3327669"/>
              <a:gd name="connsiteY23" fmla="*/ 573793 h 594753"/>
              <a:gd name="connsiteX24" fmla="*/ 1349581 w 3327669"/>
              <a:gd name="connsiteY24" fmla="*/ 584273 h 594753"/>
              <a:gd name="connsiteX25" fmla="*/ 1218579 w 3327669"/>
              <a:gd name="connsiteY25" fmla="*/ 589513 h 594753"/>
              <a:gd name="connsiteX26" fmla="*/ 1069235 w 3327669"/>
              <a:gd name="connsiteY26" fmla="*/ 539732 h 594753"/>
              <a:gd name="connsiteX27" fmla="*/ 995874 w 3327669"/>
              <a:gd name="connsiteY27" fmla="*/ 521392 h 594753"/>
              <a:gd name="connsiteX28" fmla="*/ 862251 w 3327669"/>
              <a:gd name="connsiteY28" fmla="*/ 531872 h 594753"/>
              <a:gd name="connsiteX29" fmla="*/ 838670 w 3327669"/>
              <a:gd name="connsiteY29" fmla="*/ 537112 h 594753"/>
              <a:gd name="connsiteX30" fmla="*/ 830810 w 3327669"/>
              <a:gd name="connsiteY30" fmla="*/ 542352 h 594753"/>
              <a:gd name="connsiteX31" fmla="*/ 822950 w 3327669"/>
              <a:gd name="connsiteY31" fmla="*/ 544972 h 594753"/>
              <a:gd name="connsiteX32" fmla="*/ 739108 w 3327669"/>
              <a:gd name="connsiteY32" fmla="*/ 560692 h 594753"/>
              <a:gd name="connsiteX33" fmla="*/ 702427 w 3327669"/>
              <a:gd name="connsiteY33" fmla="*/ 565933 h 594753"/>
              <a:gd name="connsiteX34" fmla="*/ 691947 w 3327669"/>
              <a:gd name="connsiteY34" fmla="*/ 568553 h 594753"/>
              <a:gd name="connsiteX35" fmla="*/ 511163 w 3327669"/>
              <a:gd name="connsiteY35" fmla="*/ 550212 h 594753"/>
              <a:gd name="connsiteX36" fmla="*/ 309419 w 3327669"/>
              <a:gd name="connsiteY36" fmla="*/ 476851 h 594753"/>
              <a:gd name="connsiteX37" fmla="*/ 267498 w 3327669"/>
              <a:gd name="connsiteY37" fmla="*/ 476851 h 594753"/>
              <a:gd name="connsiteX38" fmla="*/ 157455 w 3327669"/>
              <a:gd name="connsiteY38" fmla="*/ 468990 h 594753"/>
              <a:gd name="connsiteX39" fmla="*/ 131255 w 3327669"/>
              <a:gd name="connsiteY39" fmla="*/ 468990 h 594753"/>
              <a:gd name="connsiteX40" fmla="*/ 36938 w 3327669"/>
              <a:gd name="connsiteY40" fmla="*/ 424447 h 594753"/>
              <a:gd name="connsiteX41" fmla="*/ 252 w 3327669"/>
              <a:gd name="connsiteY41" fmla="*/ 301310 h 594753"/>
              <a:gd name="connsiteX42" fmla="*/ 253 w 3327669"/>
              <a:gd name="connsiteY42" fmla="*/ 188648 h 594753"/>
              <a:gd name="connsiteX43" fmla="*/ 81476 w 3327669"/>
              <a:gd name="connsiteY43" fmla="*/ 94338 h 594753"/>
              <a:gd name="connsiteX44" fmla="*/ 146976 w 3327669"/>
              <a:gd name="connsiteY44" fmla="*/ 28853 h 594753"/>
              <a:gd name="connsiteX45" fmla="*/ 277978 w 3327669"/>
              <a:gd name="connsiteY45" fmla="*/ 15721 h 594753"/>
              <a:gd name="connsiteX46" fmla="*/ 3141701 w 3327669"/>
              <a:gd name="connsiteY46" fmla="*/ 0 h 594753"/>
              <a:gd name="connsiteX47" fmla="*/ 3146974 w 3327669"/>
              <a:gd name="connsiteY47" fmla="*/ 41968 h 594753"/>
              <a:gd name="connsiteX0" fmla="*/ 3146974 w 3327669"/>
              <a:gd name="connsiteY0" fmla="*/ 41968 h 594753"/>
              <a:gd name="connsiteX1" fmla="*/ 3146974 w 3327669"/>
              <a:gd name="connsiteY1" fmla="*/ 175803 h 594753"/>
              <a:gd name="connsiteX2" fmla="*/ 3246465 w 3327669"/>
              <a:gd name="connsiteY2" fmla="*/ 180834 h 594753"/>
              <a:gd name="connsiteX3" fmla="*/ 3327669 w 3327669"/>
              <a:gd name="connsiteY3" fmla="*/ 246240 h 594753"/>
              <a:gd name="connsiteX4" fmla="*/ 3291033 w 3327669"/>
              <a:gd name="connsiteY4" fmla="*/ 392957 h 594753"/>
              <a:gd name="connsiteX5" fmla="*/ 3199336 w 3327669"/>
              <a:gd name="connsiteY5" fmla="*/ 471593 h 594753"/>
              <a:gd name="connsiteX6" fmla="*/ 3194102 w 3327669"/>
              <a:gd name="connsiteY6" fmla="*/ 508291 h 594753"/>
              <a:gd name="connsiteX7" fmla="*/ 2994977 w 3327669"/>
              <a:gd name="connsiteY7" fmla="*/ 558072 h 594753"/>
              <a:gd name="connsiteX8" fmla="*/ 2976637 w 3327669"/>
              <a:gd name="connsiteY8" fmla="*/ 571173 h 594753"/>
              <a:gd name="connsiteX9" fmla="*/ 2968777 w 3327669"/>
              <a:gd name="connsiteY9" fmla="*/ 573793 h 594753"/>
              <a:gd name="connsiteX10" fmla="*/ 2709391 w 3327669"/>
              <a:gd name="connsiteY10" fmla="*/ 594753 h 594753"/>
              <a:gd name="connsiteX11" fmla="*/ 2520747 w 3327669"/>
              <a:gd name="connsiteY11" fmla="*/ 484711 h 594753"/>
              <a:gd name="connsiteX12" fmla="*/ 2497167 w 3327669"/>
              <a:gd name="connsiteY12" fmla="*/ 484711 h 594753"/>
              <a:gd name="connsiteX13" fmla="*/ 2381884 w 3327669"/>
              <a:gd name="connsiteY13" fmla="*/ 484711 h 594753"/>
              <a:gd name="connsiteX14" fmla="*/ 2353063 w 3327669"/>
              <a:gd name="connsiteY14" fmla="*/ 487331 h 594753"/>
              <a:gd name="connsiteX15" fmla="*/ 2332103 w 3327669"/>
              <a:gd name="connsiteY15" fmla="*/ 495191 h 594753"/>
              <a:gd name="connsiteX16" fmla="*/ 2303282 w 3327669"/>
              <a:gd name="connsiteY16" fmla="*/ 497811 h 594753"/>
              <a:gd name="connsiteX17" fmla="*/ 2091058 w 3327669"/>
              <a:gd name="connsiteY17" fmla="*/ 534492 h 594753"/>
              <a:gd name="connsiteX18" fmla="*/ 2062237 w 3327669"/>
              <a:gd name="connsiteY18" fmla="*/ 534492 h 594753"/>
              <a:gd name="connsiteX19" fmla="*/ 1781891 w 3327669"/>
              <a:gd name="connsiteY19" fmla="*/ 521392 h 594753"/>
              <a:gd name="connsiteX20" fmla="*/ 1598487 w 3327669"/>
              <a:gd name="connsiteY20" fmla="*/ 513531 h 594753"/>
              <a:gd name="connsiteX21" fmla="*/ 1540846 w 3327669"/>
              <a:gd name="connsiteY21" fmla="*/ 516152 h 594753"/>
              <a:gd name="connsiteX22" fmla="*/ 1399363 w 3327669"/>
              <a:gd name="connsiteY22" fmla="*/ 563313 h 594753"/>
              <a:gd name="connsiteX23" fmla="*/ 1378402 w 3327669"/>
              <a:gd name="connsiteY23" fmla="*/ 573793 h 594753"/>
              <a:gd name="connsiteX24" fmla="*/ 1349581 w 3327669"/>
              <a:gd name="connsiteY24" fmla="*/ 584273 h 594753"/>
              <a:gd name="connsiteX25" fmla="*/ 1218579 w 3327669"/>
              <a:gd name="connsiteY25" fmla="*/ 589513 h 594753"/>
              <a:gd name="connsiteX26" fmla="*/ 1069235 w 3327669"/>
              <a:gd name="connsiteY26" fmla="*/ 539732 h 594753"/>
              <a:gd name="connsiteX27" fmla="*/ 995874 w 3327669"/>
              <a:gd name="connsiteY27" fmla="*/ 521392 h 594753"/>
              <a:gd name="connsiteX28" fmla="*/ 862251 w 3327669"/>
              <a:gd name="connsiteY28" fmla="*/ 531872 h 594753"/>
              <a:gd name="connsiteX29" fmla="*/ 838670 w 3327669"/>
              <a:gd name="connsiteY29" fmla="*/ 537112 h 594753"/>
              <a:gd name="connsiteX30" fmla="*/ 830810 w 3327669"/>
              <a:gd name="connsiteY30" fmla="*/ 542352 h 594753"/>
              <a:gd name="connsiteX31" fmla="*/ 822950 w 3327669"/>
              <a:gd name="connsiteY31" fmla="*/ 544972 h 594753"/>
              <a:gd name="connsiteX32" fmla="*/ 739108 w 3327669"/>
              <a:gd name="connsiteY32" fmla="*/ 560692 h 594753"/>
              <a:gd name="connsiteX33" fmla="*/ 702427 w 3327669"/>
              <a:gd name="connsiteY33" fmla="*/ 565933 h 594753"/>
              <a:gd name="connsiteX34" fmla="*/ 691947 w 3327669"/>
              <a:gd name="connsiteY34" fmla="*/ 568553 h 594753"/>
              <a:gd name="connsiteX35" fmla="*/ 511163 w 3327669"/>
              <a:gd name="connsiteY35" fmla="*/ 550212 h 594753"/>
              <a:gd name="connsiteX36" fmla="*/ 309419 w 3327669"/>
              <a:gd name="connsiteY36" fmla="*/ 476851 h 594753"/>
              <a:gd name="connsiteX37" fmla="*/ 267498 w 3327669"/>
              <a:gd name="connsiteY37" fmla="*/ 476851 h 594753"/>
              <a:gd name="connsiteX38" fmla="*/ 157455 w 3327669"/>
              <a:gd name="connsiteY38" fmla="*/ 468990 h 594753"/>
              <a:gd name="connsiteX39" fmla="*/ 131255 w 3327669"/>
              <a:gd name="connsiteY39" fmla="*/ 468990 h 594753"/>
              <a:gd name="connsiteX40" fmla="*/ 36938 w 3327669"/>
              <a:gd name="connsiteY40" fmla="*/ 424447 h 594753"/>
              <a:gd name="connsiteX41" fmla="*/ 252 w 3327669"/>
              <a:gd name="connsiteY41" fmla="*/ 301310 h 594753"/>
              <a:gd name="connsiteX42" fmla="*/ 253 w 3327669"/>
              <a:gd name="connsiteY42" fmla="*/ 188648 h 594753"/>
              <a:gd name="connsiteX43" fmla="*/ 81476 w 3327669"/>
              <a:gd name="connsiteY43" fmla="*/ 94338 h 594753"/>
              <a:gd name="connsiteX44" fmla="*/ 146976 w 3327669"/>
              <a:gd name="connsiteY44" fmla="*/ 28853 h 594753"/>
              <a:gd name="connsiteX45" fmla="*/ 277978 w 3327669"/>
              <a:gd name="connsiteY45" fmla="*/ 15721 h 594753"/>
              <a:gd name="connsiteX46" fmla="*/ 3141701 w 3327669"/>
              <a:gd name="connsiteY46" fmla="*/ 0 h 594753"/>
              <a:gd name="connsiteX47" fmla="*/ 3146974 w 3327669"/>
              <a:gd name="connsiteY47" fmla="*/ 41968 h 594753"/>
              <a:gd name="connsiteX0" fmla="*/ 3146974 w 3327669"/>
              <a:gd name="connsiteY0" fmla="*/ 41968 h 594753"/>
              <a:gd name="connsiteX1" fmla="*/ 3146974 w 3327669"/>
              <a:gd name="connsiteY1" fmla="*/ 175803 h 594753"/>
              <a:gd name="connsiteX2" fmla="*/ 3246465 w 3327669"/>
              <a:gd name="connsiteY2" fmla="*/ 180834 h 594753"/>
              <a:gd name="connsiteX3" fmla="*/ 3327669 w 3327669"/>
              <a:gd name="connsiteY3" fmla="*/ 246240 h 594753"/>
              <a:gd name="connsiteX4" fmla="*/ 3291033 w 3327669"/>
              <a:gd name="connsiteY4" fmla="*/ 392957 h 594753"/>
              <a:gd name="connsiteX5" fmla="*/ 3199336 w 3327669"/>
              <a:gd name="connsiteY5" fmla="*/ 471593 h 594753"/>
              <a:gd name="connsiteX6" fmla="*/ 3091891 w 3327669"/>
              <a:gd name="connsiteY6" fmla="*/ 500426 h 594753"/>
              <a:gd name="connsiteX7" fmla="*/ 2994977 w 3327669"/>
              <a:gd name="connsiteY7" fmla="*/ 558072 h 594753"/>
              <a:gd name="connsiteX8" fmla="*/ 2976637 w 3327669"/>
              <a:gd name="connsiteY8" fmla="*/ 571173 h 594753"/>
              <a:gd name="connsiteX9" fmla="*/ 2968777 w 3327669"/>
              <a:gd name="connsiteY9" fmla="*/ 573793 h 594753"/>
              <a:gd name="connsiteX10" fmla="*/ 2709391 w 3327669"/>
              <a:gd name="connsiteY10" fmla="*/ 594753 h 594753"/>
              <a:gd name="connsiteX11" fmla="*/ 2520747 w 3327669"/>
              <a:gd name="connsiteY11" fmla="*/ 484711 h 594753"/>
              <a:gd name="connsiteX12" fmla="*/ 2497167 w 3327669"/>
              <a:gd name="connsiteY12" fmla="*/ 484711 h 594753"/>
              <a:gd name="connsiteX13" fmla="*/ 2381884 w 3327669"/>
              <a:gd name="connsiteY13" fmla="*/ 484711 h 594753"/>
              <a:gd name="connsiteX14" fmla="*/ 2353063 w 3327669"/>
              <a:gd name="connsiteY14" fmla="*/ 487331 h 594753"/>
              <a:gd name="connsiteX15" fmla="*/ 2332103 w 3327669"/>
              <a:gd name="connsiteY15" fmla="*/ 495191 h 594753"/>
              <a:gd name="connsiteX16" fmla="*/ 2303282 w 3327669"/>
              <a:gd name="connsiteY16" fmla="*/ 497811 h 594753"/>
              <a:gd name="connsiteX17" fmla="*/ 2091058 w 3327669"/>
              <a:gd name="connsiteY17" fmla="*/ 534492 h 594753"/>
              <a:gd name="connsiteX18" fmla="*/ 2062237 w 3327669"/>
              <a:gd name="connsiteY18" fmla="*/ 534492 h 594753"/>
              <a:gd name="connsiteX19" fmla="*/ 1781891 w 3327669"/>
              <a:gd name="connsiteY19" fmla="*/ 521392 h 594753"/>
              <a:gd name="connsiteX20" fmla="*/ 1598487 w 3327669"/>
              <a:gd name="connsiteY20" fmla="*/ 513531 h 594753"/>
              <a:gd name="connsiteX21" fmla="*/ 1540846 w 3327669"/>
              <a:gd name="connsiteY21" fmla="*/ 516152 h 594753"/>
              <a:gd name="connsiteX22" fmla="*/ 1399363 w 3327669"/>
              <a:gd name="connsiteY22" fmla="*/ 563313 h 594753"/>
              <a:gd name="connsiteX23" fmla="*/ 1378402 w 3327669"/>
              <a:gd name="connsiteY23" fmla="*/ 573793 h 594753"/>
              <a:gd name="connsiteX24" fmla="*/ 1349581 w 3327669"/>
              <a:gd name="connsiteY24" fmla="*/ 584273 h 594753"/>
              <a:gd name="connsiteX25" fmla="*/ 1218579 w 3327669"/>
              <a:gd name="connsiteY25" fmla="*/ 589513 h 594753"/>
              <a:gd name="connsiteX26" fmla="*/ 1069235 w 3327669"/>
              <a:gd name="connsiteY26" fmla="*/ 539732 h 594753"/>
              <a:gd name="connsiteX27" fmla="*/ 995874 w 3327669"/>
              <a:gd name="connsiteY27" fmla="*/ 521392 h 594753"/>
              <a:gd name="connsiteX28" fmla="*/ 862251 w 3327669"/>
              <a:gd name="connsiteY28" fmla="*/ 531872 h 594753"/>
              <a:gd name="connsiteX29" fmla="*/ 838670 w 3327669"/>
              <a:gd name="connsiteY29" fmla="*/ 537112 h 594753"/>
              <a:gd name="connsiteX30" fmla="*/ 830810 w 3327669"/>
              <a:gd name="connsiteY30" fmla="*/ 542352 h 594753"/>
              <a:gd name="connsiteX31" fmla="*/ 822950 w 3327669"/>
              <a:gd name="connsiteY31" fmla="*/ 544972 h 594753"/>
              <a:gd name="connsiteX32" fmla="*/ 739108 w 3327669"/>
              <a:gd name="connsiteY32" fmla="*/ 560692 h 594753"/>
              <a:gd name="connsiteX33" fmla="*/ 702427 w 3327669"/>
              <a:gd name="connsiteY33" fmla="*/ 565933 h 594753"/>
              <a:gd name="connsiteX34" fmla="*/ 691947 w 3327669"/>
              <a:gd name="connsiteY34" fmla="*/ 568553 h 594753"/>
              <a:gd name="connsiteX35" fmla="*/ 511163 w 3327669"/>
              <a:gd name="connsiteY35" fmla="*/ 550212 h 594753"/>
              <a:gd name="connsiteX36" fmla="*/ 309419 w 3327669"/>
              <a:gd name="connsiteY36" fmla="*/ 476851 h 594753"/>
              <a:gd name="connsiteX37" fmla="*/ 267498 w 3327669"/>
              <a:gd name="connsiteY37" fmla="*/ 476851 h 594753"/>
              <a:gd name="connsiteX38" fmla="*/ 157455 w 3327669"/>
              <a:gd name="connsiteY38" fmla="*/ 468990 h 594753"/>
              <a:gd name="connsiteX39" fmla="*/ 131255 w 3327669"/>
              <a:gd name="connsiteY39" fmla="*/ 468990 h 594753"/>
              <a:gd name="connsiteX40" fmla="*/ 36938 w 3327669"/>
              <a:gd name="connsiteY40" fmla="*/ 424447 h 594753"/>
              <a:gd name="connsiteX41" fmla="*/ 252 w 3327669"/>
              <a:gd name="connsiteY41" fmla="*/ 301310 h 594753"/>
              <a:gd name="connsiteX42" fmla="*/ 253 w 3327669"/>
              <a:gd name="connsiteY42" fmla="*/ 188648 h 594753"/>
              <a:gd name="connsiteX43" fmla="*/ 81476 w 3327669"/>
              <a:gd name="connsiteY43" fmla="*/ 94338 h 594753"/>
              <a:gd name="connsiteX44" fmla="*/ 146976 w 3327669"/>
              <a:gd name="connsiteY44" fmla="*/ 28853 h 594753"/>
              <a:gd name="connsiteX45" fmla="*/ 277978 w 3327669"/>
              <a:gd name="connsiteY45" fmla="*/ 15721 h 594753"/>
              <a:gd name="connsiteX46" fmla="*/ 3141701 w 3327669"/>
              <a:gd name="connsiteY46" fmla="*/ 0 h 594753"/>
              <a:gd name="connsiteX47" fmla="*/ 3146974 w 3327669"/>
              <a:gd name="connsiteY47" fmla="*/ 41968 h 594753"/>
              <a:gd name="connsiteX0" fmla="*/ 3146974 w 3327669"/>
              <a:gd name="connsiteY0" fmla="*/ 41968 h 594753"/>
              <a:gd name="connsiteX1" fmla="*/ 3146974 w 3327669"/>
              <a:gd name="connsiteY1" fmla="*/ 175803 h 594753"/>
              <a:gd name="connsiteX2" fmla="*/ 3246465 w 3327669"/>
              <a:gd name="connsiteY2" fmla="*/ 180834 h 594753"/>
              <a:gd name="connsiteX3" fmla="*/ 3327669 w 3327669"/>
              <a:gd name="connsiteY3" fmla="*/ 246240 h 594753"/>
              <a:gd name="connsiteX4" fmla="*/ 3291033 w 3327669"/>
              <a:gd name="connsiteY4" fmla="*/ 392957 h 594753"/>
              <a:gd name="connsiteX5" fmla="*/ 3199336 w 3327669"/>
              <a:gd name="connsiteY5" fmla="*/ 471593 h 594753"/>
              <a:gd name="connsiteX6" fmla="*/ 3091891 w 3327669"/>
              <a:gd name="connsiteY6" fmla="*/ 500426 h 594753"/>
              <a:gd name="connsiteX7" fmla="*/ 2994977 w 3327669"/>
              <a:gd name="connsiteY7" fmla="*/ 558072 h 594753"/>
              <a:gd name="connsiteX8" fmla="*/ 2976637 w 3327669"/>
              <a:gd name="connsiteY8" fmla="*/ 571173 h 594753"/>
              <a:gd name="connsiteX9" fmla="*/ 2837739 w 3327669"/>
              <a:gd name="connsiteY9" fmla="*/ 563305 h 594753"/>
              <a:gd name="connsiteX10" fmla="*/ 2709391 w 3327669"/>
              <a:gd name="connsiteY10" fmla="*/ 594753 h 594753"/>
              <a:gd name="connsiteX11" fmla="*/ 2520747 w 3327669"/>
              <a:gd name="connsiteY11" fmla="*/ 484711 h 594753"/>
              <a:gd name="connsiteX12" fmla="*/ 2497167 w 3327669"/>
              <a:gd name="connsiteY12" fmla="*/ 484711 h 594753"/>
              <a:gd name="connsiteX13" fmla="*/ 2381884 w 3327669"/>
              <a:gd name="connsiteY13" fmla="*/ 484711 h 594753"/>
              <a:gd name="connsiteX14" fmla="*/ 2353063 w 3327669"/>
              <a:gd name="connsiteY14" fmla="*/ 487331 h 594753"/>
              <a:gd name="connsiteX15" fmla="*/ 2332103 w 3327669"/>
              <a:gd name="connsiteY15" fmla="*/ 495191 h 594753"/>
              <a:gd name="connsiteX16" fmla="*/ 2303282 w 3327669"/>
              <a:gd name="connsiteY16" fmla="*/ 497811 h 594753"/>
              <a:gd name="connsiteX17" fmla="*/ 2091058 w 3327669"/>
              <a:gd name="connsiteY17" fmla="*/ 534492 h 594753"/>
              <a:gd name="connsiteX18" fmla="*/ 2062237 w 3327669"/>
              <a:gd name="connsiteY18" fmla="*/ 534492 h 594753"/>
              <a:gd name="connsiteX19" fmla="*/ 1781891 w 3327669"/>
              <a:gd name="connsiteY19" fmla="*/ 521392 h 594753"/>
              <a:gd name="connsiteX20" fmla="*/ 1598487 w 3327669"/>
              <a:gd name="connsiteY20" fmla="*/ 513531 h 594753"/>
              <a:gd name="connsiteX21" fmla="*/ 1540846 w 3327669"/>
              <a:gd name="connsiteY21" fmla="*/ 516152 h 594753"/>
              <a:gd name="connsiteX22" fmla="*/ 1399363 w 3327669"/>
              <a:gd name="connsiteY22" fmla="*/ 563313 h 594753"/>
              <a:gd name="connsiteX23" fmla="*/ 1378402 w 3327669"/>
              <a:gd name="connsiteY23" fmla="*/ 573793 h 594753"/>
              <a:gd name="connsiteX24" fmla="*/ 1349581 w 3327669"/>
              <a:gd name="connsiteY24" fmla="*/ 584273 h 594753"/>
              <a:gd name="connsiteX25" fmla="*/ 1218579 w 3327669"/>
              <a:gd name="connsiteY25" fmla="*/ 589513 h 594753"/>
              <a:gd name="connsiteX26" fmla="*/ 1069235 w 3327669"/>
              <a:gd name="connsiteY26" fmla="*/ 539732 h 594753"/>
              <a:gd name="connsiteX27" fmla="*/ 995874 w 3327669"/>
              <a:gd name="connsiteY27" fmla="*/ 521392 h 594753"/>
              <a:gd name="connsiteX28" fmla="*/ 862251 w 3327669"/>
              <a:gd name="connsiteY28" fmla="*/ 531872 h 594753"/>
              <a:gd name="connsiteX29" fmla="*/ 838670 w 3327669"/>
              <a:gd name="connsiteY29" fmla="*/ 537112 h 594753"/>
              <a:gd name="connsiteX30" fmla="*/ 830810 w 3327669"/>
              <a:gd name="connsiteY30" fmla="*/ 542352 h 594753"/>
              <a:gd name="connsiteX31" fmla="*/ 822950 w 3327669"/>
              <a:gd name="connsiteY31" fmla="*/ 544972 h 594753"/>
              <a:gd name="connsiteX32" fmla="*/ 739108 w 3327669"/>
              <a:gd name="connsiteY32" fmla="*/ 560692 h 594753"/>
              <a:gd name="connsiteX33" fmla="*/ 702427 w 3327669"/>
              <a:gd name="connsiteY33" fmla="*/ 565933 h 594753"/>
              <a:gd name="connsiteX34" fmla="*/ 691947 w 3327669"/>
              <a:gd name="connsiteY34" fmla="*/ 568553 h 594753"/>
              <a:gd name="connsiteX35" fmla="*/ 511163 w 3327669"/>
              <a:gd name="connsiteY35" fmla="*/ 550212 h 594753"/>
              <a:gd name="connsiteX36" fmla="*/ 309419 w 3327669"/>
              <a:gd name="connsiteY36" fmla="*/ 476851 h 594753"/>
              <a:gd name="connsiteX37" fmla="*/ 267498 w 3327669"/>
              <a:gd name="connsiteY37" fmla="*/ 476851 h 594753"/>
              <a:gd name="connsiteX38" fmla="*/ 157455 w 3327669"/>
              <a:gd name="connsiteY38" fmla="*/ 468990 h 594753"/>
              <a:gd name="connsiteX39" fmla="*/ 131255 w 3327669"/>
              <a:gd name="connsiteY39" fmla="*/ 468990 h 594753"/>
              <a:gd name="connsiteX40" fmla="*/ 36938 w 3327669"/>
              <a:gd name="connsiteY40" fmla="*/ 424447 h 594753"/>
              <a:gd name="connsiteX41" fmla="*/ 252 w 3327669"/>
              <a:gd name="connsiteY41" fmla="*/ 301310 h 594753"/>
              <a:gd name="connsiteX42" fmla="*/ 253 w 3327669"/>
              <a:gd name="connsiteY42" fmla="*/ 188648 h 594753"/>
              <a:gd name="connsiteX43" fmla="*/ 81476 w 3327669"/>
              <a:gd name="connsiteY43" fmla="*/ 94338 h 594753"/>
              <a:gd name="connsiteX44" fmla="*/ 146976 w 3327669"/>
              <a:gd name="connsiteY44" fmla="*/ 28853 h 594753"/>
              <a:gd name="connsiteX45" fmla="*/ 277978 w 3327669"/>
              <a:gd name="connsiteY45" fmla="*/ 15721 h 594753"/>
              <a:gd name="connsiteX46" fmla="*/ 3141701 w 3327669"/>
              <a:gd name="connsiteY46" fmla="*/ 0 h 594753"/>
              <a:gd name="connsiteX47" fmla="*/ 3146974 w 3327669"/>
              <a:gd name="connsiteY47" fmla="*/ 41968 h 594753"/>
              <a:gd name="connsiteX0" fmla="*/ 3146974 w 3327669"/>
              <a:gd name="connsiteY0" fmla="*/ 41968 h 594753"/>
              <a:gd name="connsiteX1" fmla="*/ 3146974 w 3327669"/>
              <a:gd name="connsiteY1" fmla="*/ 175803 h 594753"/>
              <a:gd name="connsiteX2" fmla="*/ 3246465 w 3327669"/>
              <a:gd name="connsiteY2" fmla="*/ 180834 h 594753"/>
              <a:gd name="connsiteX3" fmla="*/ 3327669 w 3327669"/>
              <a:gd name="connsiteY3" fmla="*/ 246240 h 594753"/>
              <a:gd name="connsiteX4" fmla="*/ 3291033 w 3327669"/>
              <a:gd name="connsiteY4" fmla="*/ 392957 h 594753"/>
              <a:gd name="connsiteX5" fmla="*/ 3199336 w 3327669"/>
              <a:gd name="connsiteY5" fmla="*/ 471593 h 594753"/>
              <a:gd name="connsiteX6" fmla="*/ 3091891 w 3327669"/>
              <a:gd name="connsiteY6" fmla="*/ 500426 h 594753"/>
              <a:gd name="connsiteX7" fmla="*/ 2994977 w 3327669"/>
              <a:gd name="connsiteY7" fmla="*/ 558072 h 594753"/>
              <a:gd name="connsiteX8" fmla="*/ 2837739 w 3327669"/>
              <a:gd name="connsiteY8" fmla="*/ 563305 h 594753"/>
              <a:gd name="connsiteX9" fmla="*/ 2709391 w 3327669"/>
              <a:gd name="connsiteY9" fmla="*/ 594753 h 594753"/>
              <a:gd name="connsiteX10" fmla="*/ 2520747 w 3327669"/>
              <a:gd name="connsiteY10" fmla="*/ 484711 h 594753"/>
              <a:gd name="connsiteX11" fmla="*/ 2497167 w 3327669"/>
              <a:gd name="connsiteY11" fmla="*/ 484711 h 594753"/>
              <a:gd name="connsiteX12" fmla="*/ 2381884 w 3327669"/>
              <a:gd name="connsiteY12" fmla="*/ 484711 h 594753"/>
              <a:gd name="connsiteX13" fmla="*/ 2353063 w 3327669"/>
              <a:gd name="connsiteY13" fmla="*/ 487331 h 594753"/>
              <a:gd name="connsiteX14" fmla="*/ 2332103 w 3327669"/>
              <a:gd name="connsiteY14" fmla="*/ 495191 h 594753"/>
              <a:gd name="connsiteX15" fmla="*/ 2303282 w 3327669"/>
              <a:gd name="connsiteY15" fmla="*/ 497811 h 594753"/>
              <a:gd name="connsiteX16" fmla="*/ 2091058 w 3327669"/>
              <a:gd name="connsiteY16" fmla="*/ 534492 h 594753"/>
              <a:gd name="connsiteX17" fmla="*/ 2062237 w 3327669"/>
              <a:gd name="connsiteY17" fmla="*/ 534492 h 594753"/>
              <a:gd name="connsiteX18" fmla="*/ 1781891 w 3327669"/>
              <a:gd name="connsiteY18" fmla="*/ 521392 h 594753"/>
              <a:gd name="connsiteX19" fmla="*/ 1598487 w 3327669"/>
              <a:gd name="connsiteY19" fmla="*/ 513531 h 594753"/>
              <a:gd name="connsiteX20" fmla="*/ 1540846 w 3327669"/>
              <a:gd name="connsiteY20" fmla="*/ 516152 h 594753"/>
              <a:gd name="connsiteX21" fmla="*/ 1399363 w 3327669"/>
              <a:gd name="connsiteY21" fmla="*/ 563313 h 594753"/>
              <a:gd name="connsiteX22" fmla="*/ 1378402 w 3327669"/>
              <a:gd name="connsiteY22" fmla="*/ 573793 h 594753"/>
              <a:gd name="connsiteX23" fmla="*/ 1349581 w 3327669"/>
              <a:gd name="connsiteY23" fmla="*/ 584273 h 594753"/>
              <a:gd name="connsiteX24" fmla="*/ 1218579 w 3327669"/>
              <a:gd name="connsiteY24" fmla="*/ 589513 h 594753"/>
              <a:gd name="connsiteX25" fmla="*/ 1069235 w 3327669"/>
              <a:gd name="connsiteY25" fmla="*/ 539732 h 594753"/>
              <a:gd name="connsiteX26" fmla="*/ 995874 w 3327669"/>
              <a:gd name="connsiteY26" fmla="*/ 521392 h 594753"/>
              <a:gd name="connsiteX27" fmla="*/ 862251 w 3327669"/>
              <a:gd name="connsiteY27" fmla="*/ 531872 h 594753"/>
              <a:gd name="connsiteX28" fmla="*/ 838670 w 3327669"/>
              <a:gd name="connsiteY28" fmla="*/ 537112 h 594753"/>
              <a:gd name="connsiteX29" fmla="*/ 830810 w 3327669"/>
              <a:gd name="connsiteY29" fmla="*/ 542352 h 594753"/>
              <a:gd name="connsiteX30" fmla="*/ 822950 w 3327669"/>
              <a:gd name="connsiteY30" fmla="*/ 544972 h 594753"/>
              <a:gd name="connsiteX31" fmla="*/ 739108 w 3327669"/>
              <a:gd name="connsiteY31" fmla="*/ 560692 h 594753"/>
              <a:gd name="connsiteX32" fmla="*/ 702427 w 3327669"/>
              <a:gd name="connsiteY32" fmla="*/ 565933 h 594753"/>
              <a:gd name="connsiteX33" fmla="*/ 691947 w 3327669"/>
              <a:gd name="connsiteY33" fmla="*/ 568553 h 594753"/>
              <a:gd name="connsiteX34" fmla="*/ 511163 w 3327669"/>
              <a:gd name="connsiteY34" fmla="*/ 550212 h 594753"/>
              <a:gd name="connsiteX35" fmla="*/ 309419 w 3327669"/>
              <a:gd name="connsiteY35" fmla="*/ 476851 h 594753"/>
              <a:gd name="connsiteX36" fmla="*/ 267498 w 3327669"/>
              <a:gd name="connsiteY36" fmla="*/ 476851 h 594753"/>
              <a:gd name="connsiteX37" fmla="*/ 157455 w 3327669"/>
              <a:gd name="connsiteY37" fmla="*/ 468990 h 594753"/>
              <a:gd name="connsiteX38" fmla="*/ 131255 w 3327669"/>
              <a:gd name="connsiteY38" fmla="*/ 468990 h 594753"/>
              <a:gd name="connsiteX39" fmla="*/ 36938 w 3327669"/>
              <a:gd name="connsiteY39" fmla="*/ 424447 h 594753"/>
              <a:gd name="connsiteX40" fmla="*/ 252 w 3327669"/>
              <a:gd name="connsiteY40" fmla="*/ 301310 h 594753"/>
              <a:gd name="connsiteX41" fmla="*/ 253 w 3327669"/>
              <a:gd name="connsiteY41" fmla="*/ 188648 h 594753"/>
              <a:gd name="connsiteX42" fmla="*/ 81476 w 3327669"/>
              <a:gd name="connsiteY42" fmla="*/ 94338 h 594753"/>
              <a:gd name="connsiteX43" fmla="*/ 146976 w 3327669"/>
              <a:gd name="connsiteY43" fmla="*/ 28853 h 594753"/>
              <a:gd name="connsiteX44" fmla="*/ 277978 w 3327669"/>
              <a:gd name="connsiteY44" fmla="*/ 15721 h 594753"/>
              <a:gd name="connsiteX45" fmla="*/ 3141701 w 3327669"/>
              <a:gd name="connsiteY45" fmla="*/ 0 h 594753"/>
              <a:gd name="connsiteX46" fmla="*/ 3146974 w 3327669"/>
              <a:gd name="connsiteY46" fmla="*/ 41968 h 594753"/>
              <a:gd name="connsiteX0" fmla="*/ 3146974 w 3327669"/>
              <a:gd name="connsiteY0" fmla="*/ 41968 h 594753"/>
              <a:gd name="connsiteX1" fmla="*/ 3146974 w 3327669"/>
              <a:gd name="connsiteY1" fmla="*/ 175803 h 594753"/>
              <a:gd name="connsiteX2" fmla="*/ 3246465 w 3327669"/>
              <a:gd name="connsiteY2" fmla="*/ 180834 h 594753"/>
              <a:gd name="connsiteX3" fmla="*/ 3327669 w 3327669"/>
              <a:gd name="connsiteY3" fmla="*/ 246240 h 594753"/>
              <a:gd name="connsiteX4" fmla="*/ 3291033 w 3327669"/>
              <a:gd name="connsiteY4" fmla="*/ 392957 h 594753"/>
              <a:gd name="connsiteX5" fmla="*/ 3199336 w 3327669"/>
              <a:gd name="connsiteY5" fmla="*/ 471593 h 594753"/>
              <a:gd name="connsiteX6" fmla="*/ 3091891 w 3327669"/>
              <a:gd name="connsiteY6" fmla="*/ 500426 h 594753"/>
              <a:gd name="connsiteX7" fmla="*/ 2987115 w 3327669"/>
              <a:gd name="connsiteY7" fmla="*/ 542341 h 594753"/>
              <a:gd name="connsiteX8" fmla="*/ 2837739 w 3327669"/>
              <a:gd name="connsiteY8" fmla="*/ 563305 h 594753"/>
              <a:gd name="connsiteX9" fmla="*/ 2709391 w 3327669"/>
              <a:gd name="connsiteY9" fmla="*/ 594753 h 594753"/>
              <a:gd name="connsiteX10" fmla="*/ 2520747 w 3327669"/>
              <a:gd name="connsiteY10" fmla="*/ 484711 h 594753"/>
              <a:gd name="connsiteX11" fmla="*/ 2497167 w 3327669"/>
              <a:gd name="connsiteY11" fmla="*/ 484711 h 594753"/>
              <a:gd name="connsiteX12" fmla="*/ 2381884 w 3327669"/>
              <a:gd name="connsiteY12" fmla="*/ 484711 h 594753"/>
              <a:gd name="connsiteX13" fmla="*/ 2353063 w 3327669"/>
              <a:gd name="connsiteY13" fmla="*/ 487331 h 594753"/>
              <a:gd name="connsiteX14" fmla="*/ 2332103 w 3327669"/>
              <a:gd name="connsiteY14" fmla="*/ 495191 h 594753"/>
              <a:gd name="connsiteX15" fmla="*/ 2303282 w 3327669"/>
              <a:gd name="connsiteY15" fmla="*/ 497811 h 594753"/>
              <a:gd name="connsiteX16" fmla="*/ 2091058 w 3327669"/>
              <a:gd name="connsiteY16" fmla="*/ 534492 h 594753"/>
              <a:gd name="connsiteX17" fmla="*/ 2062237 w 3327669"/>
              <a:gd name="connsiteY17" fmla="*/ 534492 h 594753"/>
              <a:gd name="connsiteX18" fmla="*/ 1781891 w 3327669"/>
              <a:gd name="connsiteY18" fmla="*/ 521392 h 594753"/>
              <a:gd name="connsiteX19" fmla="*/ 1598487 w 3327669"/>
              <a:gd name="connsiteY19" fmla="*/ 513531 h 594753"/>
              <a:gd name="connsiteX20" fmla="*/ 1540846 w 3327669"/>
              <a:gd name="connsiteY20" fmla="*/ 516152 h 594753"/>
              <a:gd name="connsiteX21" fmla="*/ 1399363 w 3327669"/>
              <a:gd name="connsiteY21" fmla="*/ 563313 h 594753"/>
              <a:gd name="connsiteX22" fmla="*/ 1378402 w 3327669"/>
              <a:gd name="connsiteY22" fmla="*/ 573793 h 594753"/>
              <a:gd name="connsiteX23" fmla="*/ 1349581 w 3327669"/>
              <a:gd name="connsiteY23" fmla="*/ 584273 h 594753"/>
              <a:gd name="connsiteX24" fmla="*/ 1218579 w 3327669"/>
              <a:gd name="connsiteY24" fmla="*/ 589513 h 594753"/>
              <a:gd name="connsiteX25" fmla="*/ 1069235 w 3327669"/>
              <a:gd name="connsiteY25" fmla="*/ 539732 h 594753"/>
              <a:gd name="connsiteX26" fmla="*/ 995874 w 3327669"/>
              <a:gd name="connsiteY26" fmla="*/ 521392 h 594753"/>
              <a:gd name="connsiteX27" fmla="*/ 862251 w 3327669"/>
              <a:gd name="connsiteY27" fmla="*/ 531872 h 594753"/>
              <a:gd name="connsiteX28" fmla="*/ 838670 w 3327669"/>
              <a:gd name="connsiteY28" fmla="*/ 537112 h 594753"/>
              <a:gd name="connsiteX29" fmla="*/ 830810 w 3327669"/>
              <a:gd name="connsiteY29" fmla="*/ 542352 h 594753"/>
              <a:gd name="connsiteX30" fmla="*/ 822950 w 3327669"/>
              <a:gd name="connsiteY30" fmla="*/ 544972 h 594753"/>
              <a:gd name="connsiteX31" fmla="*/ 739108 w 3327669"/>
              <a:gd name="connsiteY31" fmla="*/ 560692 h 594753"/>
              <a:gd name="connsiteX32" fmla="*/ 702427 w 3327669"/>
              <a:gd name="connsiteY32" fmla="*/ 565933 h 594753"/>
              <a:gd name="connsiteX33" fmla="*/ 691947 w 3327669"/>
              <a:gd name="connsiteY33" fmla="*/ 568553 h 594753"/>
              <a:gd name="connsiteX34" fmla="*/ 511163 w 3327669"/>
              <a:gd name="connsiteY34" fmla="*/ 550212 h 594753"/>
              <a:gd name="connsiteX35" fmla="*/ 309419 w 3327669"/>
              <a:gd name="connsiteY35" fmla="*/ 476851 h 594753"/>
              <a:gd name="connsiteX36" fmla="*/ 267498 w 3327669"/>
              <a:gd name="connsiteY36" fmla="*/ 476851 h 594753"/>
              <a:gd name="connsiteX37" fmla="*/ 157455 w 3327669"/>
              <a:gd name="connsiteY37" fmla="*/ 468990 h 594753"/>
              <a:gd name="connsiteX38" fmla="*/ 131255 w 3327669"/>
              <a:gd name="connsiteY38" fmla="*/ 468990 h 594753"/>
              <a:gd name="connsiteX39" fmla="*/ 36938 w 3327669"/>
              <a:gd name="connsiteY39" fmla="*/ 424447 h 594753"/>
              <a:gd name="connsiteX40" fmla="*/ 252 w 3327669"/>
              <a:gd name="connsiteY40" fmla="*/ 301310 h 594753"/>
              <a:gd name="connsiteX41" fmla="*/ 253 w 3327669"/>
              <a:gd name="connsiteY41" fmla="*/ 188648 h 594753"/>
              <a:gd name="connsiteX42" fmla="*/ 81476 w 3327669"/>
              <a:gd name="connsiteY42" fmla="*/ 94338 h 594753"/>
              <a:gd name="connsiteX43" fmla="*/ 146976 w 3327669"/>
              <a:gd name="connsiteY43" fmla="*/ 28853 h 594753"/>
              <a:gd name="connsiteX44" fmla="*/ 277978 w 3327669"/>
              <a:gd name="connsiteY44" fmla="*/ 15721 h 594753"/>
              <a:gd name="connsiteX45" fmla="*/ 3141701 w 3327669"/>
              <a:gd name="connsiteY45" fmla="*/ 0 h 594753"/>
              <a:gd name="connsiteX46" fmla="*/ 3146974 w 3327669"/>
              <a:gd name="connsiteY46" fmla="*/ 41968 h 594753"/>
              <a:gd name="connsiteX0" fmla="*/ 3146974 w 3327669"/>
              <a:gd name="connsiteY0" fmla="*/ 41968 h 589513"/>
              <a:gd name="connsiteX1" fmla="*/ 3146974 w 3327669"/>
              <a:gd name="connsiteY1" fmla="*/ 175803 h 589513"/>
              <a:gd name="connsiteX2" fmla="*/ 3246465 w 3327669"/>
              <a:gd name="connsiteY2" fmla="*/ 180834 h 589513"/>
              <a:gd name="connsiteX3" fmla="*/ 3327669 w 3327669"/>
              <a:gd name="connsiteY3" fmla="*/ 246240 h 589513"/>
              <a:gd name="connsiteX4" fmla="*/ 3291033 w 3327669"/>
              <a:gd name="connsiteY4" fmla="*/ 392957 h 589513"/>
              <a:gd name="connsiteX5" fmla="*/ 3199336 w 3327669"/>
              <a:gd name="connsiteY5" fmla="*/ 471593 h 589513"/>
              <a:gd name="connsiteX6" fmla="*/ 3091891 w 3327669"/>
              <a:gd name="connsiteY6" fmla="*/ 500426 h 589513"/>
              <a:gd name="connsiteX7" fmla="*/ 2987115 w 3327669"/>
              <a:gd name="connsiteY7" fmla="*/ 542341 h 589513"/>
              <a:gd name="connsiteX8" fmla="*/ 2837739 w 3327669"/>
              <a:gd name="connsiteY8" fmla="*/ 563305 h 589513"/>
              <a:gd name="connsiteX9" fmla="*/ 2691046 w 3327669"/>
              <a:gd name="connsiteY9" fmla="*/ 542317 h 589513"/>
              <a:gd name="connsiteX10" fmla="*/ 2520747 w 3327669"/>
              <a:gd name="connsiteY10" fmla="*/ 484711 h 589513"/>
              <a:gd name="connsiteX11" fmla="*/ 2497167 w 3327669"/>
              <a:gd name="connsiteY11" fmla="*/ 484711 h 589513"/>
              <a:gd name="connsiteX12" fmla="*/ 2381884 w 3327669"/>
              <a:gd name="connsiteY12" fmla="*/ 484711 h 589513"/>
              <a:gd name="connsiteX13" fmla="*/ 2353063 w 3327669"/>
              <a:gd name="connsiteY13" fmla="*/ 487331 h 589513"/>
              <a:gd name="connsiteX14" fmla="*/ 2332103 w 3327669"/>
              <a:gd name="connsiteY14" fmla="*/ 495191 h 589513"/>
              <a:gd name="connsiteX15" fmla="*/ 2303282 w 3327669"/>
              <a:gd name="connsiteY15" fmla="*/ 497811 h 589513"/>
              <a:gd name="connsiteX16" fmla="*/ 2091058 w 3327669"/>
              <a:gd name="connsiteY16" fmla="*/ 534492 h 589513"/>
              <a:gd name="connsiteX17" fmla="*/ 2062237 w 3327669"/>
              <a:gd name="connsiteY17" fmla="*/ 534492 h 589513"/>
              <a:gd name="connsiteX18" fmla="*/ 1781891 w 3327669"/>
              <a:gd name="connsiteY18" fmla="*/ 521392 h 589513"/>
              <a:gd name="connsiteX19" fmla="*/ 1598487 w 3327669"/>
              <a:gd name="connsiteY19" fmla="*/ 513531 h 589513"/>
              <a:gd name="connsiteX20" fmla="*/ 1540846 w 3327669"/>
              <a:gd name="connsiteY20" fmla="*/ 516152 h 589513"/>
              <a:gd name="connsiteX21" fmla="*/ 1399363 w 3327669"/>
              <a:gd name="connsiteY21" fmla="*/ 563313 h 589513"/>
              <a:gd name="connsiteX22" fmla="*/ 1378402 w 3327669"/>
              <a:gd name="connsiteY22" fmla="*/ 573793 h 589513"/>
              <a:gd name="connsiteX23" fmla="*/ 1349581 w 3327669"/>
              <a:gd name="connsiteY23" fmla="*/ 584273 h 589513"/>
              <a:gd name="connsiteX24" fmla="*/ 1218579 w 3327669"/>
              <a:gd name="connsiteY24" fmla="*/ 589513 h 589513"/>
              <a:gd name="connsiteX25" fmla="*/ 1069235 w 3327669"/>
              <a:gd name="connsiteY25" fmla="*/ 539732 h 589513"/>
              <a:gd name="connsiteX26" fmla="*/ 995874 w 3327669"/>
              <a:gd name="connsiteY26" fmla="*/ 521392 h 589513"/>
              <a:gd name="connsiteX27" fmla="*/ 862251 w 3327669"/>
              <a:gd name="connsiteY27" fmla="*/ 531872 h 589513"/>
              <a:gd name="connsiteX28" fmla="*/ 838670 w 3327669"/>
              <a:gd name="connsiteY28" fmla="*/ 537112 h 589513"/>
              <a:gd name="connsiteX29" fmla="*/ 830810 w 3327669"/>
              <a:gd name="connsiteY29" fmla="*/ 542352 h 589513"/>
              <a:gd name="connsiteX30" fmla="*/ 822950 w 3327669"/>
              <a:gd name="connsiteY30" fmla="*/ 544972 h 589513"/>
              <a:gd name="connsiteX31" fmla="*/ 739108 w 3327669"/>
              <a:gd name="connsiteY31" fmla="*/ 560692 h 589513"/>
              <a:gd name="connsiteX32" fmla="*/ 702427 w 3327669"/>
              <a:gd name="connsiteY32" fmla="*/ 565933 h 589513"/>
              <a:gd name="connsiteX33" fmla="*/ 691947 w 3327669"/>
              <a:gd name="connsiteY33" fmla="*/ 568553 h 589513"/>
              <a:gd name="connsiteX34" fmla="*/ 511163 w 3327669"/>
              <a:gd name="connsiteY34" fmla="*/ 550212 h 589513"/>
              <a:gd name="connsiteX35" fmla="*/ 309419 w 3327669"/>
              <a:gd name="connsiteY35" fmla="*/ 476851 h 589513"/>
              <a:gd name="connsiteX36" fmla="*/ 267498 w 3327669"/>
              <a:gd name="connsiteY36" fmla="*/ 476851 h 589513"/>
              <a:gd name="connsiteX37" fmla="*/ 157455 w 3327669"/>
              <a:gd name="connsiteY37" fmla="*/ 468990 h 589513"/>
              <a:gd name="connsiteX38" fmla="*/ 131255 w 3327669"/>
              <a:gd name="connsiteY38" fmla="*/ 468990 h 589513"/>
              <a:gd name="connsiteX39" fmla="*/ 36938 w 3327669"/>
              <a:gd name="connsiteY39" fmla="*/ 424447 h 589513"/>
              <a:gd name="connsiteX40" fmla="*/ 252 w 3327669"/>
              <a:gd name="connsiteY40" fmla="*/ 301310 h 589513"/>
              <a:gd name="connsiteX41" fmla="*/ 253 w 3327669"/>
              <a:gd name="connsiteY41" fmla="*/ 188648 h 589513"/>
              <a:gd name="connsiteX42" fmla="*/ 81476 w 3327669"/>
              <a:gd name="connsiteY42" fmla="*/ 94338 h 589513"/>
              <a:gd name="connsiteX43" fmla="*/ 146976 w 3327669"/>
              <a:gd name="connsiteY43" fmla="*/ 28853 h 589513"/>
              <a:gd name="connsiteX44" fmla="*/ 277978 w 3327669"/>
              <a:gd name="connsiteY44" fmla="*/ 15721 h 589513"/>
              <a:gd name="connsiteX45" fmla="*/ 3141701 w 3327669"/>
              <a:gd name="connsiteY45" fmla="*/ 0 h 589513"/>
              <a:gd name="connsiteX46" fmla="*/ 3146974 w 3327669"/>
              <a:gd name="connsiteY46" fmla="*/ 41968 h 5895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Lst>
            <a:rect l="l" t="t" r="r" b="b"/>
            <a:pathLst>
              <a:path w="3327669" h="589513">
                <a:moveTo>
                  <a:pt x="3146974" y="41968"/>
                </a:moveTo>
                <a:lnTo>
                  <a:pt x="3146974" y="175803"/>
                </a:lnTo>
                <a:lnTo>
                  <a:pt x="3246465" y="180834"/>
                </a:lnTo>
                <a:lnTo>
                  <a:pt x="3327669" y="246240"/>
                </a:lnTo>
                <a:lnTo>
                  <a:pt x="3291033" y="392957"/>
                </a:lnTo>
                <a:lnTo>
                  <a:pt x="3199336" y="471593"/>
                </a:lnTo>
                <a:cubicBezTo>
                  <a:pt x="3176548" y="480139"/>
                  <a:pt x="3103805" y="494469"/>
                  <a:pt x="3091891" y="500426"/>
                </a:cubicBezTo>
                <a:lnTo>
                  <a:pt x="2987115" y="542341"/>
                </a:lnTo>
                <a:cubicBezTo>
                  <a:pt x="2944756" y="552821"/>
                  <a:pt x="2887084" y="563309"/>
                  <a:pt x="2837739" y="563305"/>
                </a:cubicBezTo>
                <a:cubicBezTo>
                  <a:pt x="2788394" y="563301"/>
                  <a:pt x="2733829" y="531834"/>
                  <a:pt x="2691046" y="542317"/>
                </a:cubicBezTo>
                <a:lnTo>
                  <a:pt x="2520747" y="484711"/>
                </a:lnTo>
                <a:lnTo>
                  <a:pt x="2497167" y="484711"/>
                </a:lnTo>
                <a:lnTo>
                  <a:pt x="2381884" y="484711"/>
                </a:lnTo>
                <a:cubicBezTo>
                  <a:pt x="2372277" y="485584"/>
                  <a:pt x="2362503" y="485344"/>
                  <a:pt x="2353063" y="487331"/>
                </a:cubicBezTo>
                <a:cubicBezTo>
                  <a:pt x="2345761" y="488868"/>
                  <a:pt x="2339405" y="493654"/>
                  <a:pt x="2332103" y="495191"/>
                </a:cubicBezTo>
                <a:cubicBezTo>
                  <a:pt x="2322663" y="497178"/>
                  <a:pt x="2303282" y="497811"/>
                  <a:pt x="2303282" y="497811"/>
                </a:cubicBezTo>
                <a:lnTo>
                  <a:pt x="2091058" y="534492"/>
                </a:lnTo>
                <a:lnTo>
                  <a:pt x="2062237" y="534492"/>
                </a:lnTo>
                <a:lnTo>
                  <a:pt x="1781891" y="521392"/>
                </a:lnTo>
                <a:lnTo>
                  <a:pt x="1598487" y="513531"/>
                </a:lnTo>
                <a:cubicBezTo>
                  <a:pt x="1553086" y="516559"/>
                  <a:pt x="1572315" y="516152"/>
                  <a:pt x="1540846" y="516152"/>
                </a:cubicBezTo>
                <a:lnTo>
                  <a:pt x="1399363" y="563313"/>
                </a:lnTo>
                <a:cubicBezTo>
                  <a:pt x="1392376" y="566806"/>
                  <a:pt x="1385540" y="570621"/>
                  <a:pt x="1378402" y="573793"/>
                </a:cubicBezTo>
                <a:cubicBezTo>
                  <a:pt x="1354091" y="584597"/>
                  <a:pt x="1361357" y="584273"/>
                  <a:pt x="1349581" y="584273"/>
                </a:cubicBezTo>
                <a:lnTo>
                  <a:pt x="1218579" y="589513"/>
                </a:lnTo>
                <a:lnTo>
                  <a:pt x="1069235" y="539732"/>
                </a:lnTo>
                <a:lnTo>
                  <a:pt x="995874" y="521392"/>
                </a:lnTo>
                <a:lnTo>
                  <a:pt x="862251" y="531872"/>
                </a:lnTo>
                <a:cubicBezTo>
                  <a:pt x="854391" y="533619"/>
                  <a:pt x="846309" y="534566"/>
                  <a:pt x="838670" y="537112"/>
                </a:cubicBezTo>
                <a:cubicBezTo>
                  <a:pt x="835683" y="538108"/>
                  <a:pt x="833626" y="540944"/>
                  <a:pt x="830810" y="542352"/>
                </a:cubicBezTo>
                <a:cubicBezTo>
                  <a:pt x="828340" y="543587"/>
                  <a:pt x="822950" y="544972"/>
                  <a:pt x="822950" y="544972"/>
                </a:cubicBezTo>
                <a:lnTo>
                  <a:pt x="739108" y="560692"/>
                </a:lnTo>
                <a:cubicBezTo>
                  <a:pt x="718514" y="562981"/>
                  <a:pt x="719109" y="562226"/>
                  <a:pt x="702427" y="565933"/>
                </a:cubicBezTo>
                <a:cubicBezTo>
                  <a:pt x="698912" y="566714"/>
                  <a:pt x="691947" y="568553"/>
                  <a:pt x="691947" y="568553"/>
                </a:cubicBezTo>
                <a:lnTo>
                  <a:pt x="511163" y="550212"/>
                </a:lnTo>
                <a:lnTo>
                  <a:pt x="309419" y="476851"/>
                </a:lnTo>
                <a:lnTo>
                  <a:pt x="267498" y="476851"/>
                </a:lnTo>
                <a:lnTo>
                  <a:pt x="157455" y="468990"/>
                </a:lnTo>
                <a:lnTo>
                  <a:pt x="131255" y="468990"/>
                </a:lnTo>
                <a:cubicBezTo>
                  <a:pt x="111169" y="461566"/>
                  <a:pt x="58772" y="452394"/>
                  <a:pt x="36938" y="424447"/>
                </a:cubicBezTo>
                <a:cubicBezTo>
                  <a:pt x="26895" y="397810"/>
                  <a:pt x="6366" y="345851"/>
                  <a:pt x="252" y="301310"/>
                </a:cubicBezTo>
                <a:cubicBezTo>
                  <a:pt x="-621" y="262883"/>
                  <a:pt x="1126" y="227075"/>
                  <a:pt x="253" y="188648"/>
                </a:cubicBezTo>
                <a:cubicBezTo>
                  <a:pt x="14663" y="141924"/>
                  <a:pt x="48289" y="125775"/>
                  <a:pt x="81476" y="94338"/>
                </a:cubicBezTo>
                <a:lnTo>
                  <a:pt x="146976" y="28853"/>
                </a:lnTo>
                <a:lnTo>
                  <a:pt x="277978" y="15721"/>
                </a:lnTo>
                <a:lnTo>
                  <a:pt x="3141701" y="0"/>
                </a:lnTo>
                <a:lnTo>
                  <a:pt x="3146974" y="41968"/>
                </a:lnTo>
                <a:close/>
              </a:path>
            </a:pathLst>
          </a:custGeom>
          <a:solidFill>
            <a:srgbClr val="FF0000">
              <a:alpha val="65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37" name="Pravokotnik 14">
            <a:extLst>
              <a:ext uri="{FF2B5EF4-FFF2-40B4-BE49-F238E27FC236}">
                <a16:creationId xmlns:a16="http://schemas.microsoft.com/office/drawing/2014/main" id="{00000000-0008-0000-0200-000025000000}"/>
              </a:ext>
            </a:extLst>
          </xdr:cNvPr>
          <xdr:cNvSpPr/>
        </xdr:nvSpPr>
        <xdr:spPr>
          <a:xfrm>
            <a:off x="280800" y="3621600"/>
            <a:ext cx="269875" cy="646430"/>
          </a:xfrm>
          <a:custGeom>
            <a:avLst/>
            <a:gdLst>
              <a:gd name="connsiteX0" fmla="*/ 0 w 541020"/>
              <a:gd name="connsiteY0" fmla="*/ 0 h 3964305"/>
              <a:gd name="connsiteX1" fmla="*/ 541020 w 541020"/>
              <a:gd name="connsiteY1" fmla="*/ 0 h 3964305"/>
              <a:gd name="connsiteX2" fmla="*/ 541020 w 541020"/>
              <a:gd name="connsiteY2" fmla="*/ 3964305 h 3964305"/>
              <a:gd name="connsiteX3" fmla="*/ 0 w 541020"/>
              <a:gd name="connsiteY3" fmla="*/ 3964305 h 3964305"/>
              <a:gd name="connsiteX4" fmla="*/ 0 w 541020"/>
              <a:gd name="connsiteY4" fmla="*/ 0 h 3964305"/>
              <a:gd name="connsiteX0" fmla="*/ 271185 w 541020"/>
              <a:gd name="connsiteY0" fmla="*/ 254265 h 3964305"/>
              <a:gd name="connsiteX1" fmla="*/ 541020 w 541020"/>
              <a:gd name="connsiteY1" fmla="*/ 0 h 3964305"/>
              <a:gd name="connsiteX2" fmla="*/ 541020 w 541020"/>
              <a:gd name="connsiteY2" fmla="*/ 3964305 h 3964305"/>
              <a:gd name="connsiteX3" fmla="*/ 0 w 541020"/>
              <a:gd name="connsiteY3" fmla="*/ 3964305 h 3964305"/>
              <a:gd name="connsiteX4" fmla="*/ 271185 w 541020"/>
              <a:gd name="connsiteY4" fmla="*/ 254265 h 3964305"/>
              <a:gd name="connsiteX0" fmla="*/ 0 w 269835"/>
              <a:gd name="connsiteY0" fmla="*/ 254265 h 4255010"/>
              <a:gd name="connsiteX1" fmla="*/ 269835 w 269835"/>
              <a:gd name="connsiteY1" fmla="*/ 0 h 4255010"/>
              <a:gd name="connsiteX2" fmla="*/ 269835 w 269835"/>
              <a:gd name="connsiteY2" fmla="*/ 3964305 h 4255010"/>
              <a:gd name="connsiteX3" fmla="*/ 0 w 269835"/>
              <a:gd name="connsiteY3" fmla="*/ 4255010 h 4255010"/>
              <a:gd name="connsiteX4" fmla="*/ 0 w 269835"/>
              <a:gd name="connsiteY4" fmla="*/ 254265 h 4255010"/>
              <a:gd name="connsiteX0" fmla="*/ 0 w 269835"/>
              <a:gd name="connsiteY0" fmla="*/ 254265 h 4255010"/>
              <a:gd name="connsiteX1" fmla="*/ 269835 w 269835"/>
              <a:gd name="connsiteY1" fmla="*/ 0 h 4255010"/>
              <a:gd name="connsiteX2" fmla="*/ 269835 w 269835"/>
              <a:gd name="connsiteY2" fmla="*/ 3985447 h 4255010"/>
              <a:gd name="connsiteX3" fmla="*/ 0 w 269835"/>
              <a:gd name="connsiteY3" fmla="*/ 4255010 h 4255010"/>
              <a:gd name="connsiteX4" fmla="*/ 0 w 269835"/>
              <a:gd name="connsiteY4" fmla="*/ 254265 h 4255010"/>
              <a:gd name="connsiteX0" fmla="*/ 0 w 269835"/>
              <a:gd name="connsiteY0" fmla="*/ 257440 h 4258185"/>
              <a:gd name="connsiteX1" fmla="*/ 264756 w 269835"/>
              <a:gd name="connsiteY1" fmla="*/ 0 h 4258185"/>
              <a:gd name="connsiteX2" fmla="*/ 269835 w 269835"/>
              <a:gd name="connsiteY2" fmla="*/ 3988622 h 4258185"/>
              <a:gd name="connsiteX3" fmla="*/ 0 w 269835"/>
              <a:gd name="connsiteY3" fmla="*/ 4258185 h 4258185"/>
              <a:gd name="connsiteX4" fmla="*/ 0 w 269835"/>
              <a:gd name="connsiteY4" fmla="*/ 257440 h 4258185"/>
              <a:gd name="connsiteX0" fmla="*/ 0 w 269835"/>
              <a:gd name="connsiteY0" fmla="*/ 0 h 4000745"/>
              <a:gd name="connsiteX1" fmla="*/ 269835 w 269835"/>
              <a:gd name="connsiteY1" fmla="*/ 1680032 h 4000745"/>
              <a:gd name="connsiteX2" fmla="*/ 269835 w 269835"/>
              <a:gd name="connsiteY2" fmla="*/ 3731182 h 4000745"/>
              <a:gd name="connsiteX3" fmla="*/ 0 w 269835"/>
              <a:gd name="connsiteY3" fmla="*/ 4000745 h 4000745"/>
              <a:gd name="connsiteX4" fmla="*/ 0 w 269835"/>
              <a:gd name="connsiteY4" fmla="*/ 0 h 4000745"/>
              <a:gd name="connsiteX0" fmla="*/ 0 w 269835"/>
              <a:gd name="connsiteY0" fmla="*/ 69810 h 2320713"/>
              <a:gd name="connsiteX1" fmla="*/ 269835 w 269835"/>
              <a:gd name="connsiteY1" fmla="*/ 0 h 2320713"/>
              <a:gd name="connsiteX2" fmla="*/ 269835 w 269835"/>
              <a:gd name="connsiteY2" fmla="*/ 2051150 h 2320713"/>
              <a:gd name="connsiteX3" fmla="*/ 0 w 269835"/>
              <a:gd name="connsiteY3" fmla="*/ 2320713 h 2320713"/>
              <a:gd name="connsiteX4" fmla="*/ 0 w 269835"/>
              <a:gd name="connsiteY4" fmla="*/ 69810 h 2320713"/>
              <a:gd name="connsiteX0" fmla="*/ 850 w 269835"/>
              <a:gd name="connsiteY0" fmla="*/ 1481037 h 2320713"/>
              <a:gd name="connsiteX1" fmla="*/ 269835 w 269835"/>
              <a:gd name="connsiteY1" fmla="*/ 0 h 2320713"/>
              <a:gd name="connsiteX2" fmla="*/ 269835 w 269835"/>
              <a:gd name="connsiteY2" fmla="*/ 2051150 h 2320713"/>
              <a:gd name="connsiteX3" fmla="*/ 0 w 269835"/>
              <a:gd name="connsiteY3" fmla="*/ 2320713 h 2320713"/>
              <a:gd name="connsiteX4" fmla="*/ 850 w 269835"/>
              <a:gd name="connsiteY4" fmla="*/ 1481037 h 2320713"/>
              <a:gd name="connsiteX0" fmla="*/ 850 w 269835"/>
              <a:gd name="connsiteY0" fmla="*/ 257413 h 1097089"/>
              <a:gd name="connsiteX1" fmla="*/ 269835 w 269835"/>
              <a:gd name="connsiteY1" fmla="*/ 0 h 1097089"/>
              <a:gd name="connsiteX2" fmla="*/ 269835 w 269835"/>
              <a:gd name="connsiteY2" fmla="*/ 827526 h 1097089"/>
              <a:gd name="connsiteX3" fmla="*/ 0 w 269835"/>
              <a:gd name="connsiteY3" fmla="*/ 1097089 h 1097089"/>
              <a:gd name="connsiteX4" fmla="*/ 850 w 269835"/>
              <a:gd name="connsiteY4" fmla="*/ 257413 h 1097089"/>
              <a:gd name="connsiteX0" fmla="*/ 850 w 269835"/>
              <a:gd name="connsiteY0" fmla="*/ 733613 h 1097089"/>
              <a:gd name="connsiteX1" fmla="*/ 269835 w 269835"/>
              <a:gd name="connsiteY1" fmla="*/ 0 h 1097089"/>
              <a:gd name="connsiteX2" fmla="*/ 269835 w 269835"/>
              <a:gd name="connsiteY2" fmla="*/ 827526 h 1097089"/>
              <a:gd name="connsiteX3" fmla="*/ 0 w 269835"/>
              <a:gd name="connsiteY3" fmla="*/ 1097089 h 1097089"/>
              <a:gd name="connsiteX4" fmla="*/ 850 w 269835"/>
              <a:gd name="connsiteY4" fmla="*/ 733613 h 1097089"/>
              <a:gd name="connsiteX0" fmla="*/ 850 w 269835"/>
              <a:gd name="connsiteY0" fmla="*/ 282624 h 646100"/>
              <a:gd name="connsiteX1" fmla="*/ 264395 w 269835"/>
              <a:gd name="connsiteY1" fmla="*/ 0 h 646100"/>
              <a:gd name="connsiteX2" fmla="*/ 269835 w 269835"/>
              <a:gd name="connsiteY2" fmla="*/ 376537 h 646100"/>
              <a:gd name="connsiteX3" fmla="*/ 0 w 269835"/>
              <a:gd name="connsiteY3" fmla="*/ 646100 h 646100"/>
              <a:gd name="connsiteX4" fmla="*/ 850 w 269835"/>
              <a:gd name="connsiteY4" fmla="*/ 282624 h 646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9835" h="646100">
                <a:moveTo>
                  <a:pt x="850" y="282624"/>
                </a:moveTo>
                <a:lnTo>
                  <a:pt x="264395" y="0"/>
                </a:lnTo>
                <a:cubicBezTo>
                  <a:pt x="266208" y="125512"/>
                  <a:pt x="268022" y="251025"/>
                  <a:pt x="269835" y="376537"/>
                </a:cubicBezTo>
                <a:lnTo>
                  <a:pt x="0" y="646100"/>
                </a:lnTo>
                <a:cubicBezTo>
                  <a:pt x="283" y="366208"/>
                  <a:pt x="567" y="562516"/>
                  <a:pt x="850" y="282624"/>
                </a:cubicBezTo>
                <a:close/>
              </a:path>
            </a:pathLst>
          </a:custGeom>
          <a:solidFill>
            <a:srgbClr val="FF0000">
              <a:alpha val="66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grpSp>
        <xdr:nvGrpSpPr>
          <xdr:cNvPr id="38" name="Skupina 37">
            <a:extLst>
              <a:ext uri="{FF2B5EF4-FFF2-40B4-BE49-F238E27FC236}">
                <a16:creationId xmlns:a16="http://schemas.microsoft.com/office/drawing/2014/main" id="{00000000-0008-0000-0200-000026000000}"/>
              </a:ext>
            </a:extLst>
          </xdr:cNvPr>
          <xdr:cNvGrpSpPr/>
        </xdr:nvGrpSpPr>
        <xdr:grpSpPr>
          <a:xfrm>
            <a:off x="187200" y="0"/>
            <a:ext cx="3228034" cy="4326248"/>
            <a:chOff x="0" y="0"/>
            <a:chExt cx="3228034" cy="4326248"/>
          </a:xfrm>
        </xdr:grpSpPr>
        <xdr:sp macro="" textlink="">
          <xdr:nvSpPr>
            <xdr:cNvPr id="40" name="Pravokotnik 39">
              <a:extLst>
                <a:ext uri="{FF2B5EF4-FFF2-40B4-BE49-F238E27FC236}">
                  <a16:creationId xmlns:a16="http://schemas.microsoft.com/office/drawing/2014/main" id="{00000000-0008-0000-0200-000028000000}"/>
                </a:ext>
              </a:extLst>
            </xdr:cNvPr>
            <xdr:cNvSpPr/>
          </xdr:nvSpPr>
          <xdr:spPr>
            <a:xfrm>
              <a:off x="354227" y="8237"/>
              <a:ext cx="2873807" cy="3877260"/>
            </a:xfrm>
            <a:prstGeom prst="rect">
              <a:avLst/>
            </a:prstGeom>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cxnSp macro="">
          <xdr:nvCxnSpPr>
            <xdr:cNvPr id="41" name="Raven povezovalnik 40">
              <a:extLst>
                <a:ext uri="{FF2B5EF4-FFF2-40B4-BE49-F238E27FC236}">
                  <a16:creationId xmlns:a16="http://schemas.microsoft.com/office/drawing/2014/main" id="{00000000-0008-0000-0200-000029000000}"/>
                </a:ext>
              </a:extLst>
            </xdr:cNvPr>
            <xdr:cNvCxnSpPr/>
          </xdr:nvCxnSpPr>
          <xdr:spPr>
            <a:xfrm flipV="1">
              <a:off x="90616" y="8237"/>
              <a:ext cx="257175" cy="2565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2" name="Pravokotnik 41">
              <a:extLst>
                <a:ext uri="{FF2B5EF4-FFF2-40B4-BE49-F238E27FC236}">
                  <a16:creationId xmlns:a16="http://schemas.microsoft.com/office/drawing/2014/main" id="{00000000-0008-0000-0200-00002A000000}"/>
                </a:ext>
              </a:extLst>
            </xdr:cNvPr>
            <xdr:cNvSpPr/>
          </xdr:nvSpPr>
          <xdr:spPr>
            <a:xfrm>
              <a:off x="90616" y="263610"/>
              <a:ext cx="2866390" cy="39668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43" name="Pravokotnik 14">
              <a:extLst>
                <a:ext uri="{FF2B5EF4-FFF2-40B4-BE49-F238E27FC236}">
                  <a16:creationId xmlns:a16="http://schemas.microsoft.com/office/drawing/2014/main" id="{00000000-0008-0000-0200-00002B000000}"/>
                </a:ext>
              </a:extLst>
            </xdr:cNvPr>
            <xdr:cNvSpPr/>
          </xdr:nvSpPr>
          <xdr:spPr>
            <a:xfrm>
              <a:off x="2957384" y="0"/>
              <a:ext cx="269987" cy="4258677"/>
            </a:xfrm>
            <a:custGeom>
              <a:avLst/>
              <a:gdLst>
                <a:gd name="connsiteX0" fmla="*/ 0 w 541020"/>
                <a:gd name="connsiteY0" fmla="*/ 0 h 3964305"/>
                <a:gd name="connsiteX1" fmla="*/ 541020 w 541020"/>
                <a:gd name="connsiteY1" fmla="*/ 0 h 3964305"/>
                <a:gd name="connsiteX2" fmla="*/ 541020 w 541020"/>
                <a:gd name="connsiteY2" fmla="*/ 3964305 h 3964305"/>
                <a:gd name="connsiteX3" fmla="*/ 0 w 541020"/>
                <a:gd name="connsiteY3" fmla="*/ 3964305 h 3964305"/>
                <a:gd name="connsiteX4" fmla="*/ 0 w 541020"/>
                <a:gd name="connsiteY4" fmla="*/ 0 h 3964305"/>
                <a:gd name="connsiteX0" fmla="*/ 271185 w 541020"/>
                <a:gd name="connsiteY0" fmla="*/ 254265 h 3964305"/>
                <a:gd name="connsiteX1" fmla="*/ 541020 w 541020"/>
                <a:gd name="connsiteY1" fmla="*/ 0 h 3964305"/>
                <a:gd name="connsiteX2" fmla="*/ 541020 w 541020"/>
                <a:gd name="connsiteY2" fmla="*/ 3964305 h 3964305"/>
                <a:gd name="connsiteX3" fmla="*/ 0 w 541020"/>
                <a:gd name="connsiteY3" fmla="*/ 3964305 h 3964305"/>
                <a:gd name="connsiteX4" fmla="*/ 271185 w 541020"/>
                <a:gd name="connsiteY4" fmla="*/ 254265 h 3964305"/>
                <a:gd name="connsiteX0" fmla="*/ 0 w 269835"/>
                <a:gd name="connsiteY0" fmla="*/ 254265 h 4255010"/>
                <a:gd name="connsiteX1" fmla="*/ 269835 w 269835"/>
                <a:gd name="connsiteY1" fmla="*/ 0 h 4255010"/>
                <a:gd name="connsiteX2" fmla="*/ 269835 w 269835"/>
                <a:gd name="connsiteY2" fmla="*/ 3964305 h 4255010"/>
                <a:gd name="connsiteX3" fmla="*/ 0 w 269835"/>
                <a:gd name="connsiteY3" fmla="*/ 4255010 h 4255010"/>
                <a:gd name="connsiteX4" fmla="*/ 0 w 269835"/>
                <a:gd name="connsiteY4" fmla="*/ 254265 h 4255010"/>
                <a:gd name="connsiteX0" fmla="*/ 0 w 269835"/>
                <a:gd name="connsiteY0" fmla="*/ 254265 h 4255010"/>
                <a:gd name="connsiteX1" fmla="*/ 269835 w 269835"/>
                <a:gd name="connsiteY1" fmla="*/ 0 h 4255010"/>
                <a:gd name="connsiteX2" fmla="*/ 269835 w 269835"/>
                <a:gd name="connsiteY2" fmla="*/ 3985447 h 4255010"/>
                <a:gd name="connsiteX3" fmla="*/ 0 w 269835"/>
                <a:gd name="connsiteY3" fmla="*/ 4255010 h 4255010"/>
                <a:gd name="connsiteX4" fmla="*/ 0 w 269835"/>
                <a:gd name="connsiteY4" fmla="*/ 254265 h 4255010"/>
                <a:gd name="connsiteX0" fmla="*/ 0 w 269835"/>
                <a:gd name="connsiteY0" fmla="*/ 257440 h 4258185"/>
                <a:gd name="connsiteX1" fmla="*/ 264756 w 269835"/>
                <a:gd name="connsiteY1" fmla="*/ 0 h 4258185"/>
                <a:gd name="connsiteX2" fmla="*/ 269835 w 269835"/>
                <a:gd name="connsiteY2" fmla="*/ 3988622 h 4258185"/>
                <a:gd name="connsiteX3" fmla="*/ 0 w 269835"/>
                <a:gd name="connsiteY3" fmla="*/ 4258185 h 4258185"/>
                <a:gd name="connsiteX4" fmla="*/ 0 w 269835"/>
                <a:gd name="connsiteY4" fmla="*/ 257440 h 425818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9835" h="4258185">
                  <a:moveTo>
                    <a:pt x="0" y="257440"/>
                  </a:moveTo>
                  <a:lnTo>
                    <a:pt x="264756" y="0"/>
                  </a:lnTo>
                  <a:lnTo>
                    <a:pt x="269835" y="3988622"/>
                  </a:lnTo>
                  <a:lnTo>
                    <a:pt x="0" y="4258185"/>
                  </a:lnTo>
                  <a:lnTo>
                    <a:pt x="0" y="257440"/>
                  </a:lnTo>
                  <a:close/>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sp macro="" textlink="">
          <xdr:nvSpPr>
            <xdr:cNvPr id="44" name="Kocka 43">
              <a:extLst>
                <a:ext uri="{FF2B5EF4-FFF2-40B4-BE49-F238E27FC236}">
                  <a16:creationId xmlns:a16="http://schemas.microsoft.com/office/drawing/2014/main" id="{00000000-0008-0000-0200-00002C000000}"/>
                </a:ext>
              </a:extLst>
            </xdr:cNvPr>
            <xdr:cNvSpPr/>
          </xdr:nvSpPr>
          <xdr:spPr>
            <a:xfrm>
              <a:off x="0" y="3880021"/>
              <a:ext cx="3217621" cy="446227"/>
            </a:xfrm>
            <a:prstGeom prst="cube">
              <a:avLst>
                <a:gd name="adj" fmla="val 74150"/>
              </a:avLst>
            </a:prstGeom>
            <a:blipFill dpi="0" rotWithShape="1">
              <a:blip xmlns:r="http://schemas.openxmlformats.org/officeDocument/2006/relationships" r:embed="rId1"/>
              <a:srcRect/>
              <a:tile tx="0" ty="0" sx="100000" sy="100000" flip="none" algn="tl"/>
            </a:blip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grpSp>
      <xdr:sp macro="" textlink="">
        <xdr:nvSpPr>
          <xdr:cNvPr id="39" name="Pravokotnik 14">
            <a:extLst>
              <a:ext uri="{FF2B5EF4-FFF2-40B4-BE49-F238E27FC236}">
                <a16:creationId xmlns:a16="http://schemas.microsoft.com/office/drawing/2014/main" id="{00000000-0008-0000-0200-000027000000}"/>
              </a:ext>
            </a:extLst>
          </xdr:cNvPr>
          <xdr:cNvSpPr/>
        </xdr:nvSpPr>
        <xdr:spPr>
          <a:xfrm>
            <a:off x="3153600" y="3614400"/>
            <a:ext cx="269875" cy="646430"/>
          </a:xfrm>
          <a:custGeom>
            <a:avLst/>
            <a:gdLst>
              <a:gd name="connsiteX0" fmla="*/ 0 w 541020"/>
              <a:gd name="connsiteY0" fmla="*/ 0 h 3964305"/>
              <a:gd name="connsiteX1" fmla="*/ 541020 w 541020"/>
              <a:gd name="connsiteY1" fmla="*/ 0 h 3964305"/>
              <a:gd name="connsiteX2" fmla="*/ 541020 w 541020"/>
              <a:gd name="connsiteY2" fmla="*/ 3964305 h 3964305"/>
              <a:gd name="connsiteX3" fmla="*/ 0 w 541020"/>
              <a:gd name="connsiteY3" fmla="*/ 3964305 h 3964305"/>
              <a:gd name="connsiteX4" fmla="*/ 0 w 541020"/>
              <a:gd name="connsiteY4" fmla="*/ 0 h 3964305"/>
              <a:gd name="connsiteX0" fmla="*/ 271185 w 541020"/>
              <a:gd name="connsiteY0" fmla="*/ 254265 h 3964305"/>
              <a:gd name="connsiteX1" fmla="*/ 541020 w 541020"/>
              <a:gd name="connsiteY1" fmla="*/ 0 h 3964305"/>
              <a:gd name="connsiteX2" fmla="*/ 541020 w 541020"/>
              <a:gd name="connsiteY2" fmla="*/ 3964305 h 3964305"/>
              <a:gd name="connsiteX3" fmla="*/ 0 w 541020"/>
              <a:gd name="connsiteY3" fmla="*/ 3964305 h 3964305"/>
              <a:gd name="connsiteX4" fmla="*/ 271185 w 541020"/>
              <a:gd name="connsiteY4" fmla="*/ 254265 h 3964305"/>
              <a:gd name="connsiteX0" fmla="*/ 0 w 269835"/>
              <a:gd name="connsiteY0" fmla="*/ 254265 h 4255010"/>
              <a:gd name="connsiteX1" fmla="*/ 269835 w 269835"/>
              <a:gd name="connsiteY1" fmla="*/ 0 h 4255010"/>
              <a:gd name="connsiteX2" fmla="*/ 269835 w 269835"/>
              <a:gd name="connsiteY2" fmla="*/ 3964305 h 4255010"/>
              <a:gd name="connsiteX3" fmla="*/ 0 w 269835"/>
              <a:gd name="connsiteY3" fmla="*/ 4255010 h 4255010"/>
              <a:gd name="connsiteX4" fmla="*/ 0 w 269835"/>
              <a:gd name="connsiteY4" fmla="*/ 254265 h 4255010"/>
              <a:gd name="connsiteX0" fmla="*/ 0 w 269835"/>
              <a:gd name="connsiteY0" fmla="*/ 254265 h 4255010"/>
              <a:gd name="connsiteX1" fmla="*/ 269835 w 269835"/>
              <a:gd name="connsiteY1" fmla="*/ 0 h 4255010"/>
              <a:gd name="connsiteX2" fmla="*/ 269835 w 269835"/>
              <a:gd name="connsiteY2" fmla="*/ 3985447 h 4255010"/>
              <a:gd name="connsiteX3" fmla="*/ 0 w 269835"/>
              <a:gd name="connsiteY3" fmla="*/ 4255010 h 4255010"/>
              <a:gd name="connsiteX4" fmla="*/ 0 w 269835"/>
              <a:gd name="connsiteY4" fmla="*/ 254265 h 4255010"/>
              <a:gd name="connsiteX0" fmla="*/ 0 w 269835"/>
              <a:gd name="connsiteY0" fmla="*/ 257440 h 4258185"/>
              <a:gd name="connsiteX1" fmla="*/ 264756 w 269835"/>
              <a:gd name="connsiteY1" fmla="*/ 0 h 4258185"/>
              <a:gd name="connsiteX2" fmla="*/ 269835 w 269835"/>
              <a:gd name="connsiteY2" fmla="*/ 3988622 h 4258185"/>
              <a:gd name="connsiteX3" fmla="*/ 0 w 269835"/>
              <a:gd name="connsiteY3" fmla="*/ 4258185 h 4258185"/>
              <a:gd name="connsiteX4" fmla="*/ 0 w 269835"/>
              <a:gd name="connsiteY4" fmla="*/ 257440 h 4258185"/>
              <a:gd name="connsiteX0" fmla="*/ 0 w 269835"/>
              <a:gd name="connsiteY0" fmla="*/ 0 h 4000745"/>
              <a:gd name="connsiteX1" fmla="*/ 269835 w 269835"/>
              <a:gd name="connsiteY1" fmla="*/ 1680032 h 4000745"/>
              <a:gd name="connsiteX2" fmla="*/ 269835 w 269835"/>
              <a:gd name="connsiteY2" fmla="*/ 3731182 h 4000745"/>
              <a:gd name="connsiteX3" fmla="*/ 0 w 269835"/>
              <a:gd name="connsiteY3" fmla="*/ 4000745 h 4000745"/>
              <a:gd name="connsiteX4" fmla="*/ 0 w 269835"/>
              <a:gd name="connsiteY4" fmla="*/ 0 h 4000745"/>
              <a:gd name="connsiteX0" fmla="*/ 0 w 269835"/>
              <a:gd name="connsiteY0" fmla="*/ 69810 h 2320713"/>
              <a:gd name="connsiteX1" fmla="*/ 269835 w 269835"/>
              <a:gd name="connsiteY1" fmla="*/ 0 h 2320713"/>
              <a:gd name="connsiteX2" fmla="*/ 269835 w 269835"/>
              <a:gd name="connsiteY2" fmla="*/ 2051150 h 2320713"/>
              <a:gd name="connsiteX3" fmla="*/ 0 w 269835"/>
              <a:gd name="connsiteY3" fmla="*/ 2320713 h 2320713"/>
              <a:gd name="connsiteX4" fmla="*/ 0 w 269835"/>
              <a:gd name="connsiteY4" fmla="*/ 69810 h 2320713"/>
              <a:gd name="connsiteX0" fmla="*/ 850 w 269835"/>
              <a:gd name="connsiteY0" fmla="*/ 1481037 h 2320713"/>
              <a:gd name="connsiteX1" fmla="*/ 269835 w 269835"/>
              <a:gd name="connsiteY1" fmla="*/ 0 h 2320713"/>
              <a:gd name="connsiteX2" fmla="*/ 269835 w 269835"/>
              <a:gd name="connsiteY2" fmla="*/ 2051150 h 2320713"/>
              <a:gd name="connsiteX3" fmla="*/ 0 w 269835"/>
              <a:gd name="connsiteY3" fmla="*/ 2320713 h 2320713"/>
              <a:gd name="connsiteX4" fmla="*/ 850 w 269835"/>
              <a:gd name="connsiteY4" fmla="*/ 1481037 h 2320713"/>
              <a:gd name="connsiteX0" fmla="*/ 850 w 269835"/>
              <a:gd name="connsiteY0" fmla="*/ 257413 h 1097089"/>
              <a:gd name="connsiteX1" fmla="*/ 269835 w 269835"/>
              <a:gd name="connsiteY1" fmla="*/ 0 h 1097089"/>
              <a:gd name="connsiteX2" fmla="*/ 269835 w 269835"/>
              <a:gd name="connsiteY2" fmla="*/ 827526 h 1097089"/>
              <a:gd name="connsiteX3" fmla="*/ 0 w 269835"/>
              <a:gd name="connsiteY3" fmla="*/ 1097089 h 1097089"/>
              <a:gd name="connsiteX4" fmla="*/ 850 w 269835"/>
              <a:gd name="connsiteY4" fmla="*/ 257413 h 1097089"/>
              <a:gd name="connsiteX0" fmla="*/ 850 w 269835"/>
              <a:gd name="connsiteY0" fmla="*/ 733613 h 1097089"/>
              <a:gd name="connsiteX1" fmla="*/ 269835 w 269835"/>
              <a:gd name="connsiteY1" fmla="*/ 0 h 1097089"/>
              <a:gd name="connsiteX2" fmla="*/ 269835 w 269835"/>
              <a:gd name="connsiteY2" fmla="*/ 827526 h 1097089"/>
              <a:gd name="connsiteX3" fmla="*/ 0 w 269835"/>
              <a:gd name="connsiteY3" fmla="*/ 1097089 h 1097089"/>
              <a:gd name="connsiteX4" fmla="*/ 850 w 269835"/>
              <a:gd name="connsiteY4" fmla="*/ 733613 h 1097089"/>
              <a:gd name="connsiteX0" fmla="*/ 850 w 269835"/>
              <a:gd name="connsiteY0" fmla="*/ 282624 h 646100"/>
              <a:gd name="connsiteX1" fmla="*/ 264395 w 269835"/>
              <a:gd name="connsiteY1" fmla="*/ 0 h 646100"/>
              <a:gd name="connsiteX2" fmla="*/ 269835 w 269835"/>
              <a:gd name="connsiteY2" fmla="*/ 376537 h 646100"/>
              <a:gd name="connsiteX3" fmla="*/ 0 w 269835"/>
              <a:gd name="connsiteY3" fmla="*/ 646100 h 646100"/>
              <a:gd name="connsiteX4" fmla="*/ 850 w 269835"/>
              <a:gd name="connsiteY4" fmla="*/ 282624 h 646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9835" h="646100">
                <a:moveTo>
                  <a:pt x="850" y="282624"/>
                </a:moveTo>
                <a:lnTo>
                  <a:pt x="264395" y="0"/>
                </a:lnTo>
                <a:cubicBezTo>
                  <a:pt x="266208" y="125512"/>
                  <a:pt x="268022" y="251025"/>
                  <a:pt x="269835" y="376537"/>
                </a:cubicBezTo>
                <a:lnTo>
                  <a:pt x="0" y="646100"/>
                </a:lnTo>
                <a:cubicBezTo>
                  <a:pt x="283" y="366208"/>
                  <a:pt x="567" y="562516"/>
                  <a:pt x="850" y="282624"/>
                </a:cubicBezTo>
                <a:close/>
              </a:path>
            </a:pathLst>
          </a:custGeom>
          <a:solidFill>
            <a:srgbClr val="FF0000">
              <a:alpha val="66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8</xdr:row>
      <xdr:rowOff>19050</xdr:rowOff>
    </xdr:from>
    <xdr:to>
      <xdr:col>1</xdr:col>
      <xdr:colOff>5857240</xdr:colOff>
      <xdr:row>29</xdr:row>
      <xdr:rowOff>8890</xdr:rowOff>
    </xdr:to>
    <xdr:pic>
      <xdr:nvPicPr>
        <xdr:cNvPr id="266" name="Slika 265">
          <a:extLst>
            <a:ext uri="{FF2B5EF4-FFF2-40B4-BE49-F238E27FC236}">
              <a16:creationId xmlns:a16="http://schemas.microsoft.com/office/drawing/2014/main" id="{00000000-0008-0000-0300-00000A010000}"/>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285750" y="1790700"/>
          <a:ext cx="5742940" cy="3456940"/>
        </a:xfrm>
        <a:prstGeom prst="rect">
          <a:avLst/>
        </a:prstGeom>
        <a:noFill/>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59"/>
  <sheetViews>
    <sheetView tabSelected="1" topLeftCell="A130" zoomScale="115" zoomScaleNormal="115" workbookViewId="0">
      <selection activeCell="C157" sqref="C157"/>
    </sheetView>
  </sheetViews>
  <sheetFormatPr defaultRowHeight="12.75" x14ac:dyDescent="0.2"/>
  <cols>
    <col min="1" max="1" width="5.7109375" style="63" customWidth="1"/>
    <col min="2" max="2" width="56.7109375" style="1" customWidth="1"/>
    <col min="3" max="3" width="27.5703125" style="1" customWidth="1"/>
    <col min="4" max="4" width="9.140625" style="1"/>
    <col min="5" max="10" width="10.42578125" style="1" customWidth="1"/>
    <col min="11" max="16384" width="9.140625" style="1"/>
  </cols>
  <sheetData>
    <row r="1" spans="1:3" ht="28.5" customHeight="1" x14ac:dyDescent="0.2">
      <c r="A1" s="127" t="s">
        <v>208</v>
      </c>
      <c r="B1" s="127"/>
      <c r="C1" s="127"/>
    </row>
    <row r="2" spans="1:3" x14ac:dyDescent="0.2">
      <c r="A2" s="127" t="s">
        <v>10</v>
      </c>
      <c r="B2" s="127"/>
      <c r="C2" s="127"/>
    </row>
    <row r="3" spans="1:3" x14ac:dyDescent="0.2">
      <c r="A3" s="59" t="str">
        <f>'A-PROJEKT'!A2</f>
        <v xml:space="preserve">1. </v>
      </c>
      <c r="B3" s="59" t="str">
        <f>'A-PROJEKT'!B2</f>
        <v>A-PPROJEKT</v>
      </c>
      <c r="C3" s="3">
        <f>SUM(C4:C22)</f>
        <v>0</v>
      </c>
    </row>
    <row r="4" spans="1:3" x14ac:dyDescent="0.2">
      <c r="A4" s="60" t="str">
        <f>'A-PROJEKT'!A3</f>
        <v xml:space="preserve">1.1. </v>
      </c>
      <c r="B4" s="4" t="str">
        <f>'A-PROJEKT'!B3</f>
        <v>Teharje 66</v>
      </c>
      <c r="C4" s="4">
        <f>'A-PROJEKT'!F3</f>
        <v>0</v>
      </c>
    </row>
    <row r="5" spans="1:3" x14ac:dyDescent="0.2">
      <c r="A5" s="4" t="str">
        <f>'A-PROJEKT'!A26</f>
        <v xml:space="preserve">1.2. </v>
      </c>
      <c r="B5" s="4" t="str">
        <f>'A-PROJEKT'!B26</f>
        <v>Teharje 65</v>
      </c>
      <c r="C5" s="4">
        <f>'A-PROJEKT'!F26</f>
        <v>0</v>
      </c>
    </row>
    <row r="6" spans="1:3" x14ac:dyDescent="0.2">
      <c r="A6" s="4" t="str">
        <f>'A-PROJEKT'!A50</f>
        <v xml:space="preserve">1.3. </v>
      </c>
      <c r="B6" s="4" t="str">
        <f>'A-PROJEKT'!B50</f>
        <v>Teharska cesta 118, Celje</v>
      </c>
      <c r="C6" s="4">
        <f>'A-PROJEKT'!F50</f>
        <v>0</v>
      </c>
    </row>
    <row r="7" spans="1:3" x14ac:dyDescent="0.2">
      <c r="A7" s="4" t="str">
        <f>'A-PROJEKT'!A69</f>
        <v xml:space="preserve">1.4. </v>
      </c>
      <c r="B7" s="4" t="str">
        <f>'A-PROJEKT'!B69</f>
        <v>Teharska cesta 43, Celje</v>
      </c>
      <c r="C7" s="4">
        <f>'A-PROJEKT'!F69</f>
        <v>0</v>
      </c>
    </row>
    <row r="8" spans="1:3" x14ac:dyDescent="0.2">
      <c r="A8" s="4" t="str">
        <f>'A-PROJEKT'!A93</f>
        <v xml:space="preserve">1.5. </v>
      </c>
      <c r="B8" s="4" t="str">
        <f>'A-PROJEKT'!B93</f>
        <v>Plečnikova ulica 2, Celje</v>
      </c>
      <c r="C8" s="4">
        <f>'A-PROJEKT'!F93</f>
        <v>0</v>
      </c>
    </row>
    <row r="9" spans="1:3" x14ac:dyDescent="0.2">
      <c r="A9" s="4" t="str">
        <f>'A-PROJEKT'!A114</f>
        <v xml:space="preserve">1.6. </v>
      </c>
      <c r="B9" s="4" t="str">
        <f>'A-PROJEKT'!B114</f>
        <v>Razlagova ulica 11A, Celje</v>
      </c>
      <c r="C9" s="4">
        <f>'A-PROJEKT'!F114</f>
        <v>0</v>
      </c>
    </row>
    <row r="10" spans="1:3" x14ac:dyDescent="0.2">
      <c r="A10" s="4" t="str">
        <f>'A-PROJEKT'!A136</f>
        <v xml:space="preserve">1.7. </v>
      </c>
      <c r="B10" s="4" t="str">
        <f>'A-PROJEKT'!B136</f>
        <v>Breg 38, Celje</v>
      </c>
      <c r="C10" s="4">
        <f>'A-PROJEKT'!F136</f>
        <v>0</v>
      </c>
    </row>
    <row r="11" spans="1:3" x14ac:dyDescent="0.2">
      <c r="A11" s="4" t="str">
        <f>'A-PROJEKT'!A165</f>
        <v xml:space="preserve">1.8. </v>
      </c>
      <c r="B11" s="4" t="str">
        <f>'A-PROJEKT'!B165</f>
        <v>Cesta v Laško 5, Celje</v>
      </c>
      <c r="C11" s="4">
        <f>'A-PROJEKT'!F165</f>
        <v>0</v>
      </c>
    </row>
    <row r="12" spans="1:3" x14ac:dyDescent="0.2">
      <c r="A12" s="4" t="str">
        <f>'A-PROJEKT'!A194</f>
        <v xml:space="preserve">1.9. </v>
      </c>
      <c r="B12" s="4" t="str">
        <f>'A-PROJEKT'!B194</f>
        <v>Polule 64, Celje</v>
      </c>
      <c r="C12" s="4">
        <f>'A-PROJEKT'!F194</f>
        <v>0</v>
      </c>
    </row>
    <row r="13" spans="1:3" x14ac:dyDescent="0.2">
      <c r="A13" s="4" t="str">
        <f>'A-PROJEKT'!A215</f>
        <v xml:space="preserve">1.10. </v>
      </c>
      <c r="B13" s="4" t="str">
        <f>'A-PROJEKT'!B215</f>
        <v>Košnica pri Celju 8, Košnica pri Celju</v>
      </c>
      <c r="C13" s="4">
        <f>'A-PROJEKT'!F215</f>
        <v>0</v>
      </c>
    </row>
    <row r="14" spans="1:3" x14ac:dyDescent="0.2">
      <c r="A14" s="4" t="str">
        <f>'A-PROJEKT'!A242</f>
        <v xml:space="preserve">1.11. </v>
      </c>
      <c r="B14" s="4" t="str">
        <f>'A-PROJEKT'!B242</f>
        <v>Brstnik 3E, Brstnik</v>
      </c>
      <c r="C14" s="4">
        <f>'A-PROJEKT'!F242</f>
        <v>0</v>
      </c>
    </row>
    <row r="15" spans="1:3" x14ac:dyDescent="0.2">
      <c r="A15" s="4" t="str">
        <f>'A-PROJEKT'!A268</f>
        <v xml:space="preserve">1.12. </v>
      </c>
      <c r="B15" s="4" t="str">
        <f>'A-PROJEKT'!B268</f>
        <v>Jagoče 16, Jagoče</v>
      </c>
      <c r="C15" s="4">
        <f>'A-PROJEKT'!F268</f>
        <v>0</v>
      </c>
    </row>
    <row r="16" spans="1:3" x14ac:dyDescent="0.2">
      <c r="A16" s="4" t="str">
        <f>'A-PROJEKT'!A297</f>
        <v xml:space="preserve">1.13. </v>
      </c>
      <c r="B16" s="4" t="str">
        <f>'A-PROJEKT'!B297</f>
        <v>Rimska cesta 23, Laško</v>
      </c>
      <c r="C16" s="4">
        <f>'A-PROJEKT'!F297</f>
        <v>0</v>
      </c>
    </row>
    <row r="17" spans="1:10" x14ac:dyDescent="0.2">
      <c r="A17" s="4" t="str">
        <f>'A-PROJEKT'!A331</f>
        <v xml:space="preserve">1.14. </v>
      </c>
      <c r="B17" s="4" t="str">
        <f>'A-PROJEKT'!B331</f>
        <v>Strmca 96, Strmca</v>
      </c>
      <c r="C17" s="4">
        <f>'A-PROJEKT'!F331</f>
        <v>0</v>
      </c>
    </row>
    <row r="18" spans="1:10" x14ac:dyDescent="0.2">
      <c r="A18" s="4" t="str">
        <f>'A-PROJEKT'!A366</f>
        <v xml:space="preserve">1.15. </v>
      </c>
      <c r="B18" s="4" t="str">
        <f>'A-PROJEKT'!B366</f>
        <v>Globoko 8Č, Globoko</v>
      </c>
      <c r="C18" s="4">
        <f>'A-PROJEKT'!F366</f>
        <v>0</v>
      </c>
    </row>
    <row r="19" spans="1:10" x14ac:dyDescent="0.2">
      <c r="A19" s="4" t="str">
        <f>'A-PROJEKT'!A385</f>
        <v xml:space="preserve">1.16. </v>
      </c>
      <c r="B19" s="4" t="str">
        <f>'A-PROJEKT'!B385</f>
        <v>Globoko 16C, Globoko</v>
      </c>
      <c r="C19" s="4">
        <f>'A-PROJEKT'!F385</f>
        <v>0</v>
      </c>
    </row>
    <row r="20" spans="1:10" x14ac:dyDescent="0.2">
      <c r="A20" s="4" t="str">
        <f>'A-PROJEKT'!A410</f>
        <v xml:space="preserve">1.17. </v>
      </c>
      <c r="B20" s="4" t="str">
        <f>'A-PROJEKT'!B410</f>
        <v>Toplice 6, Rimske Toplice</v>
      </c>
      <c r="C20" s="4">
        <f>'A-PROJEKT'!F410</f>
        <v>0</v>
      </c>
    </row>
    <row r="21" spans="1:10" x14ac:dyDescent="0.2">
      <c r="A21" s="4" t="str">
        <f>'A-PROJEKT'!A437</f>
        <v xml:space="preserve">1.18. </v>
      </c>
      <c r="B21" s="4" t="str">
        <f>'A-PROJEKT'!B437</f>
        <v xml:space="preserve"> Veliko Širje 25, Veliko Širje</v>
      </c>
      <c r="C21" s="4">
        <f>'A-PROJEKT'!F437</f>
        <v>0</v>
      </c>
    </row>
    <row r="22" spans="1:10" x14ac:dyDescent="0.2">
      <c r="A22" s="4" t="str">
        <f>'A-PROJEKT'!A463</f>
        <v xml:space="preserve">1.19. </v>
      </c>
      <c r="B22" s="4" t="str">
        <f>'A-PROJEKT'!B463</f>
        <v>Zidani Most 28B, Zidani Most</v>
      </c>
      <c r="C22" s="4">
        <f>'A-PROJEKT'!F463</f>
        <v>0</v>
      </c>
    </row>
    <row r="23" spans="1:10" x14ac:dyDescent="0.2">
      <c r="A23" s="2" t="str">
        <f>ZAG!A2</f>
        <v>2.</v>
      </c>
      <c r="B23" s="2" t="str">
        <f>ZAG!B2</f>
        <v>ZAG</v>
      </c>
      <c r="C23" s="3">
        <f>SUM(C24:C153)</f>
        <v>0</v>
      </c>
    </row>
    <row r="24" spans="1:10" x14ac:dyDescent="0.2">
      <c r="A24" s="61" t="str">
        <f>ZAG!A3</f>
        <v>2.1.</v>
      </c>
      <c r="B24" s="4" t="str">
        <f>ZAG!B3</f>
        <v>Obrežje pri Zidanem Mostu 18A, Zidani most</v>
      </c>
      <c r="C24" s="4">
        <f>ZAG!J3</f>
        <v>0</v>
      </c>
      <c r="D24" s="90"/>
      <c r="E24" s="91"/>
    </row>
    <row r="25" spans="1:10" x14ac:dyDescent="0.2">
      <c r="A25" s="61" t="str">
        <f>ZAG!A14</f>
        <v>2.2.</v>
      </c>
      <c r="B25" s="4" t="str">
        <f>ZAG!B14</f>
        <v>Zidani Most 24, Zidani Most</v>
      </c>
      <c r="C25" s="4">
        <f>ZAG!J14</f>
        <v>0</v>
      </c>
      <c r="D25" s="90"/>
      <c r="E25" s="91"/>
      <c r="F25" s="58"/>
      <c r="G25" s="58"/>
      <c r="H25" s="58"/>
      <c r="I25" s="58"/>
      <c r="J25" s="58"/>
    </row>
    <row r="26" spans="1:10" x14ac:dyDescent="0.2">
      <c r="A26" s="61" t="str">
        <f>ZAG!A35</f>
        <v>2.3.</v>
      </c>
      <c r="B26" s="4" t="str">
        <f>ZAG!B35</f>
        <v>Zidani Most 28A, Zidani Most</v>
      </c>
      <c r="C26" s="4">
        <f>ZAG!J35</f>
        <v>0</v>
      </c>
      <c r="D26" s="13"/>
      <c r="E26" s="91"/>
      <c r="F26" s="58"/>
      <c r="G26" s="58"/>
      <c r="H26" s="58"/>
      <c r="I26" s="58"/>
      <c r="J26" s="58"/>
    </row>
    <row r="27" spans="1:10" x14ac:dyDescent="0.2">
      <c r="A27" s="61" t="str">
        <f>ZAG!A53</f>
        <v>2.4.</v>
      </c>
      <c r="B27" s="4" t="str">
        <f>ZAG!B53</f>
        <v>Zidani Most 30, Zidani Most</v>
      </c>
      <c r="C27" s="4">
        <f>ZAG!J53</f>
        <v>0</v>
      </c>
      <c r="D27" s="13"/>
      <c r="E27" s="91"/>
      <c r="F27" s="58"/>
      <c r="G27" s="58"/>
      <c r="H27" s="58"/>
      <c r="I27" s="58"/>
      <c r="J27" s="58"/>
    </row>
    <row r="28" spans="1:10" x14ac:dyDescent="0.2">
      <c r="A28" s="61" t="str">
        <f>ZAG!A86</f>
        <v>2.5.</v>
      </c>
      <c r="B28" s="4" t="str">
        <f>ZAG!B86</f>
        <v>Zidani Most 31, Zidani Most</v>
      </c>
      <c r="C28" s="4">
        <f>ZAG!J86</f>
        <v>0</v>
      </c>
      <c r="D28" s="90"/>
      <c r="E28" s="91"/>
      <c r="F28" s="58"/>
      <c r="G28" s="58"/>
      <c r="H28" s="58"/>
      <c r="I28" s="58"/>
      <c r="J28" s="58"/>
    </row>
    <row r="29" spans="1:10" x14ac:dyDescent="0.2">
      <c r="A29" s="61" t="str">
        <f>ZAG!A104</f>
        <v>2.6.</v>
      </c>
      <c r="B29" s="4" t="str">
        <f>ZAG!B104</f>
        <v>Zidani Most 32, Zidani Most</v>
      </c>
      <c r="C29" s="4">
        <f>ZAG!J104</f>
        <v>0</v>
      </c>
      <c r="D29" s="90"/>
      <c r="E29" s="91"/>
      <c r="F29" s="58"/>
      <c r="G29" s="58"/>
      <c r="H29" s="58"/>
      <c r="I29" s="58"/>
      <c r="J29" s="58"/>
    </row>
    <row r="30" spans="1:10" x14ac:dyDescent="0.2">
      <c r="A30" s="61" t="str">
        <f>ZAG!A121</f>
        <v>2.7.</v>
      </c>
      <c r="B30" s="4" t="str">
        <f>ZAG!B121</f>
        <v>Veliko Širje 25A, Zidani Most</v>
      </c>
      <c r="C30" s="4">
        <f>ZAG!J121</f>
        <v>0</v>
      </c>
      <c r="D30" s="13"/>
      <c r="E30" s="91"/>
    </row>
    <row r="31" spans="1:10" x14ac:dyDescent="0.2">
      <c r="A31" s="61" t="str">
        <f>ZAG!A144</f>
        <v>2.8.</v>
      </c>
      <c r="B31" s="4" t="str">
        <f>ZAG!B144</f>
        <v>Veliko Širje 27, Zidani Most</v>
      </c>
      <c r="C31" s="4">
        <f>ZAG!J144</f>
        <v>0</v>
      </c>
      <c r="D31" s="13"/>
      <c r="E31" s="91"/>
    </row>
    <row r="32" spans="1:10" x14ac:dyDescent="0.2">
      <c r="A32" s="61" t="str">
        <f>ZAG!A167</f>
        <v>2.9.</v>
      </c>
      <c r="B32" s="4" t="str">
        <f>ZAG!B167</f>
        <v>Veliko Širje 28, Zidani Most</v>
      </c>
      <c r="C32" s="4">
        <f>ZAG!J167</f>
        <v>0</v>
      </c>
      <c r="D32" s="90"/>
      <c r="E32" s="91"/>
    </row>
    <row r="33" spans="1:5" x14ac:dyDescent="0.2">
      <c r="A33" s="61" t="str">
        <f>ZAG!A186</f>
        <v>2.10.</v>
      </c>
      <c r="B33" s="4" t="str">
        <f>ZAG!B186</f>
        <v>Veliko Širje 39, Zidani Most</v>
      </c>
      <c r="C33" s="4">
        <f>ZAG!J186</f>
        <v>0</v>
      </c>
      <c r="D33" s="13"/>
      <c r="E33" s="91"/>
    </row>
    <row r="34" spans="1:5" x14ac:dyDescent="0.2">
      <c r="A34" s="61" t="str">
        <f>ZAG!A209</f>
        <v>2.11.</v>
      </c>
      <c r="B34" s="4" t="str">
        <f>ZAG!B209</f>
        <v>Veliko Širje 41, Zidani Most</v>
      </c>
      <c r="C34" s="4">
        <f>ZAG!J209</f>
        <v>0</v>
      </c>
      <c r="D34" s="90"/>
      <c r="E34" s="91"/>
    </row>
    <row r="35" spans="1:5" x14ac:dyDescent="0.2">
      <c r="A35" s="61" t="str">
        <f>ZAG!A220</f>
        <v>2.12.</v>
      </c>
      <c r="B35" s="4" t="str">
        <f>ZAG!B220</f>
        <v>Veliko Širje 42, Zidani Most</v>
      </c>
      <c r="C35" s="4">
        <f>ZAG!J220</f>
        <v>0</v>
      </c>
      <c r="D35" s="90"/>
      <c r="E35" s="91"/>
    </row>
    <row r="36" spans="1:5" x14ac:dyDescent="0.2">
      <c r="A36" s="61" t="str">
        <f>ZAG!A237</f>
        <v>2.13.</v>
      </c>
      <c r="B36" s="4" t="str">
        <f>ZAG!B237</f>
        <v>Veliko Širje 43, Zidani Most</v>
      </c>
      <c r="C36" s="4">
        <f>ZAG!J237</f>
        <v>0</v>
      </c>
      <c r="D36" s="90"/>
      <c r="E36" s="91"/>
    </row>
    <row r="37" spans="1:5" x14ac:dyDescent="0.2">
      <c r="A37" s="61" t="str">
        <f>ZAG!A250</f>
        <v>2.14.</v>
      </c>
      <c r="B37" s="4" t="str">
        <f>ZAG!B250</f>
        <v>Veliko Širje 84 in 85, Zidani Most</v>
      </c>
      <c r="C37" s="4">
        <f>ZAG!J250</f>
        <v>0</v>
      </c>
      <c r="D37" s="13"/>
      <c r="E37" s="91"/>
    </row>
    <row r="38" spans="1:5" x14ac:dyDescent="0.2">
      <c r="A38" s="61" t="str">
        <f>ZAG!A269</f>
        <v>2.15.</v>
      </c>
      <c r="B38" s="4" t="str">
        <f>ZAG!B269</f>
        <v>Veliko Širje 86, Zidani Most</v>
      </c>
      <c r="C38" s="4">
        <f>ZAG!J269</f>
        <v>0</v>
      </c>
      <c r="D38" s="90"/>
      <c r="E38" s="91"/>
    </row>
    <row r="39" spans="1:5" x14ac:dyDescent="0.2">
      <c r="A39" s="61" t="str">
        <f>ZAG!A285</f>
        <v>2.16.</v>
      </c>
      <c r="B39" s="4" t="str">
        <f>ZAG!B285</f>
        <v>Veliko Širje 87, Zidani Most</v>
      </c>
      <c r="C39" s="4">
        <f>ZAG!J285</f>
        <v>0</v>
      </c>
      <c r="D39" s="90"/>
      <c r="E39" s="91"/>
    </row>
    <row r="40" spans="1:5" x14ac:dyDescent="0.2">
      <c r="A40" s="61" t="str">
        <f>ZAG!A300</f>
        <v>2.17.</v>
      </c>
      <c r="B40" s="4" t="str">
        <f>ZAG!B300</f>
        <v>Globoko 18A, Rimske Toplice</v>
      </c>
      <c r="C40" s="4">
        <f>ZAG!J300</f>
        <v>0</v>
      </c>
      <c r="D40" s="90"/>
      <c r="E40" s="91"/>
    </row>
    <row r="41" spans="1:5" x14ac:dyDescent="0.2">
      <c r="A41" s="61" t="str">
        <f>ZAG!A320</f>
        <v>2.18.</v>
      </c>
      <c r="B41" s="4" t="str">
        <f>ZAG!B320</f>
        <v>Globoko 17A, Rimske Toplice</v>
      </c>
      <c r="C41" s="4">
        <f>ZAG!J320</f>
        <v>0</v>
      </c>
      <c r="D41" s="13"/>
      <c r="E41" s="91"/>
    </row>
    <row r="42" spans="1:5" x14ac:dyDescent="0.2">
      <c r="A42" s="61" t="str">
        <f>ZAG!A339</f>
        <v>2.19.</v>
      </c>
      <c r="B42" s="4" t="str">
        <f>ZAG!B339</f>
        <v>Globoko 15A, Rimske Toplice</v>
      </c>
      <c r="C42" s="4">
        <f>ZAG!J339</f>
        <v>0</v>
      </c>
      <c r="D42" s="90"/>
      <c r="E42" s="91"/>
    </row>
    <row r="43" spans="1:5" x14ac:dyDescent="0.2">
      <c r="A43" s="61" t="str">
        <f>ZAG!A354</f>
        <v>2.20.</v>
      </c>
      <c r="B43" s="4" t="str">
        <f>ZAG!B354</f>
        <v>Globoko 8B, Rimske Toplice</v>
      </c>
      <c r="C43" s="4">
        <f>ZAG!J354</f>
        <v>0</v>
      </c>
      <c r="D43" s="13"/>
      <c r="E43" s="91"/>
    </row>
    <row r="44" spans="1:5" x14ac:dyDescent="0.2">
      <c r="A44" s="61" t="str">
        <f>ZAG!A378</f>
        <v>2.21.</v>
      </c>
      <c r="B44" s="4" t="str">
        <f>ZAG!B378</f>
        <v>Globoko 6A, Rimske Toplice</v>
      </c>
      <c r="C44" s="4">
        <f>ZAG!J378</f>
        <v>0</v>
      </c>
      <c r="D44" s="13"/>
      <c r="E44" s="91"/>
    </row>
    <row r="45" spans="1:5" x14ac:dyDescent="0.2">
      <c r="A45" s="61" t="str">
        <f>ZAG!A398</f>
        <v>2.22.</v>
      </c>
      <c r="B45" s="4" t="str">
        <f>ZAG!B398</f>
        <v>Globoko 1, Rimske Toplice</v>
      </c>
      <c r="C45" s="4">
        <f>ZAG!J398</f>
        <v>0</v>
      </c>
      <c r="D45" s="90"/>
      <c r="E45" s="91"/>
    </row>
    <row r="46" spans="1:5" x14ac:dyDescent="0.2">
      <c r="A46" s="61" t="str">
        <f>ZAG!A411</f>
        <v>2.23.</v>
      </c>
      <c r="B46" s="4" t="str">
        <f>ZAG!B411</f>
        <v>Šmarjeta 16A in 16B, Rimske Toplice</v>
      </c>
      <c r="C46" s="4">
        <f>ZAG!J411</f>
        <v>0</v>
      </c>
      <c r="D46" s="90"/>
      <c r="E46" s="91"/>
    </row>
    <row r="47" spans="1:5" x14ac:dyDescent="0.2">
      <c r="A47" s="61" t="s">
        <v>507</v>
      </c>
      <c r="B47" s="4" t="s">
        <v>1146</v>
      </c>
      <c r="C47" s="4">
        <f>ZAG!J425</f>
        <v>0</v>
      </c>
      <c r="D47" s="90"/>
      <c r="E47" s="91"/>
    </row>
    <row r="48" spans="1:5" x14ac:dyDescent="0.2">
      <c r="A48" s="61" t="str">
        <f>ZAG!A438</f>
        <v>2.25.</v>
      </c>
      <c r="B48" s="4" t="str">
        <f>ZAG!B438</f>
        <v>Sevce 1, Rimske Toplice</v>
      </c>
      <c r="C48" s="4">
        <f>ZAG!J438</f>
        <v>0</v>
      </c>
      <c r="D48" s="90"/>
      <c r="E48" s="91"/>
    </row>
    <row r="49" spans="1:5" x14ac:dyDescent="0.2">
      <c r="A49" s="61" t="str">
        <f>ZAG!A451</f>
        <v>2.26.</v>
      </c>
      <c r="B49" s="4" t="str">
        <f>ZAG!B451</f>
        <v>Sevce 2, Rimske Toplice</v>
      </c>
      <c r="C49" s="4">
        <f>ZAG!J451</f>
        <v>0</v>
      </c>
      <c r="D49" s="90"/>
      <c r="E49" s="91"/>
    </row>
    <row r="50" spans="1:5" x14ac:dyDescent="0.2">
      <c r="A50" s="61" t="str">
        <f>ZAG!A468</f>
        <v>2.27.</v>
      </c>
      <c r="B50" s="4" t="str">
        <f>ZAG!B468</f>
        <v>Strmca 24, Laško</v>
      </c>
      <c r="C50" s="4">
        <f>ZAG!J468</f>
        <v>0</v>
      </c>
      <c r="D50" s="90"/>
      <c r="E50" s="91"/>
    </row>
    <row r="51" spans="1:5" x14ac:dyDescent="0.2">
      <c r="A51" s="61" t="str">
        <f>ZAG!A491</f>
        <v>2.28.</v>
      </c>
      <c r="B51" s="4" t="str">
        <f>ZAG!B491</f>
        <v>Marija Gradec 38A, Laško</v>
      </c>
      <c r="C51" s="4">
        <f>ZAG!J491</f>
        <v>0</v>
      </c>
      <c r="D51" s="90"/>
      <c r="E51" s="91"/>
    </row>
    <row r="52" spans="1:5" x14ac:dyDescent="0.2">
      <c r="A52" s="61" t="str">
        <f>ZAG!A510</f>
        <v>2.29.</v>
      </c>
      <c r="B52" s="4" t="str">
        <f>ZAG!B510</f>
        <v>Rožnik 12, Laško</v>
      </c>
      <c r="C52" s="4">
        <f>ZAG!J510</f>
        <v>0</v>
      </c>
      <c r="D52" s="92"/>
      <c r="E52" s="91"/>
    </row>
    <row r="53" spans="1:5" x14ac:dyDescent="0.2">
      <c r="A53" s="61" t="str">
        <f>ZAG!A528</f>
        <v>2.30.</v>
      </c>
      <c r="B53" s="4" t="str">
        <f>ZAG!B528</f>
        <v>Rožnik 14, Laško</v>
      </c>
      <c r="C53" s="4">
        <f>ZAG!J528</f>
        <v>0</v>
      </c>
      <c r="D53" s="90"/>
      <c r="E53" s="91"/>
    </row>
    <row r="54" spans="1:5" x14ac:dyDescent="0.2">
      <c r="A54" s="61" t="str">
        <f>ZAG!A541</f>
        <v>2.31.</v>
      </c>
      <c r="B54" s="4" t="str">
        <f>ZAG!B541</f>
        <v>Trubarjeva ulica 20, Laško (OSNOVNA ŠOLA)</v>
      </c>
      <c r="C54" s="4">
        <f>ZAG!J541</f>
        <v>0</v>
      </c>
      <c r="D54" s="90"/>
      <c r="E54" s="91"/>
    </row>
    <row r="55" spans="1:5" x14ac:dyDescent="0.2">
      <c r="A55" s="61" t="str">
        <f>ZAG!A631</f>
        <v>2.32.</v>
      </c>
      <c r="B55" s="4" t="str">
        <f>ZAG!B631</f>
        <v>Trubarjevo nabrežje 7, Laško</v>
      </c>
      <c r="C55" s="4">
        <f>ZAG!J631</f>
        <v>0</v>
      </c>
      <c r="D55" s="13"/>
      <c r="E55" s="91"/>
    </row>
    <row r="56" spans="1:5" x14ac:dyDescent="0.2">
      <c r="A56" s="61" t="str">
        <f>ZAG!A659</f>
        <v>2.33.</v>
      </c>
      <c r="B56" s="4" t="str">
        <f>ZAG!B659</f>
        <v>Rimska cesta 16, Laško</v>
      </c>
      <c r="C56" s="4">
        <f>ZAG!J659</f>
        <v>0</v>
      </c>
      <c r="D56" s="90"/>
      <c r="E56" s="91"/>
    </row>
    <row r="57" spans="1:5" x14ac:dyDescent="0.2">
      <c r="A57" s="61" t="str">
        <f>ZAG!A679</f>
        <v>2.34.</v>
      </c>
      <c r="B57" s="4" t="str">
        <f>ZAG!B679</f>
        <v>Rimska cesta 14, Laško</v>
      </c>
      <c r="C57" s="4">
        <f>ZAG!J679</f>
        <v>0</v>
      </c>
      <c r="D57" s="90"/>
      <c r="E57" s="91"/>
    </row>
    <row r="58" spans="1:5" x14ac:dyDescent="0.2">
      <c r="A58" s="61" t="str">
        <f>ZAG!A699</f>
        <v>2.35.</v>
      </c>
      <c r="B58" s="4" t="str">
        <f>ZAG!B699</f>
        <v>Podšmihel 9, Laško</v>
      </c>
      <c r="C58" s="4">
        <f>ZAG!J699</f>
        <v>0</v>
      </c>
      <c r="D58" s="90"/>
      <c r="E58" s="91"/>
    </row>
    <row r="59" spans="1:5" x14ac:dyDescent="0.2">
      <c r="A59" s="61" t="str">
        <f>ZAG!A721</f>
        <v>2.36.</v>
      </c>
      <c r="B59" s="4" t="str">
        <f>ZAG!B721</f>
        <v>Podšmihel 14, Laško</v>
      </c>
      <c r="C59" s="4">
        <f>ZAG!J721</f>
        <v>0</v>
      </c>
      <c r="D59" s="90"/>
      <c r="E59" s="91"/>
    </row>
    <row r="60" spans="1:5" x14ac:dyDescent="0.2">
      <c r="A60" s="61" t="str">
        <f>ZAG!A737</f>
        <v>2.37.</v>
      </c>
      <c r="B60" s="4" t="str">
        <f>ZAG!B737</f>
        <v>Podšmihel 20A, Laško</v>
      </c>
      <c r="C60" s="4">
        <f>ZAG!J737</f>
        <v>0</v>
      </c>
      <c r="D60" s="93"/>
      <c r="E60" s="91"/>
    </row>
    <row r="61" spans="1:5" x14ac:dyDescent="0.2">
      <c r="A61" s="61" t="str">
        <f>ZAG!A753</f>
        <v>2.38.</v>
      </c>
      <c r="B61" s="4" t="str">
        <f>ZAG!B753</f>
        <v>Rimska cesta 4, Laško</v>
      </c>
      <c r="C61" s="4">
        <f>ZAG!J753</f>
        <v>0</v>
      </c>
      <c r="D61" s="13"/>
      <c r="E61" s="91"/>
    </row>
    <row r="62" spans="1:5" x14ac:dyDescent="0.2">
      <c r="A62" s="61" t="str">
        <f>ZAG!A789</f>
        <v>2.39.</v>
      </c>
      <c r="B62" s="4" t="str">
        <f>ZAG!B789</f>
        <v>Rimska cesta 2, Laško</v>
      </c>
      <c r="C62" s="4">
        <f>ZAG!J789</f>
        <v>0</v>
      </c>
      <c r="D62" s="13"/>
      <c r="E62" s="91"/>
    </row>
    <row r="63" spans="1:5" x14ac:dyDescent="0.2">
      <c r="A63" s="61" t="str">
        <f>ZAG!A801</f>
        <v>2.40.</v>
      </c>
      <c r="B63" s="4" t="str">
        <f>ZAG!B801</f>
        <v>Celjska cesta 7, Laško</v>
      </c>
      <c r="C63" s="4">
        <f>ZAG!J801</f>
        <v>0</v>
      </c>
      <c r="D63" s="90"/>
      <c r="E63" s="91"/>
    </row>
    <row r="64" spans="1:5" x14ac:dyDescent="0.2">
      <c r="A64" s="61" t="str">
        <f>ZAG!A814</f>
        <v>2.41.</v>
      </c>
      <c r="B64" s="4" t="str">
        <f>ZAG!B814</f>
        <v>Celjska cesta 13, Laško</v>
      </c>
      <c r="C64" s="4">
        <f>ZAG!J814</f>
        <v>0</v>
      </c>
      <c r="D64" s="13"/>
      <c r="E64" s="91"/>
    </row>
    <row r="65" spans="1:5" x14ac:dyDescent="0.2">
      <c r="A65" s="61" t="str">
        <f>ZAG!A831</f>
        <v>2.42.</v>
      </c>
      <c r="B65" s="4" t="str">
        <f>ZAG!B831</f>
        <v>Zdraviliška cesta 17, Laško (DSO)</v>
      </c>
      <c r="C65" s="4">
        <f>ZAG!J831</f>
        <v>0</v>
      </c>
      <c r="D65" s="90"/>
      <c r="E65" s="91"/>
    </row>
    <row r="66" spans="1:5" x14ac:dyDescent="0.2">
      <c r="A66" s="61" t="str">
        <f>ZAG!A856</f>
        <v>2.43.</v>
      </c>
      <c r="B66" s="4" t="str">
        <f>ZAG!B856</f>
        <v>Poženelova ulica 10, Laško</v>
      </c>
      <c r="C66" s="4">
        <f>ZAG!J856</f>
        <v>0</v>
      </c>
      <c r="D66" s="90"/>
      <c r="E66" s="91"/>
    </row>
    <row r="67" spans="1:5" x14ac:dyDescent="0.2">
      <c r="A67" s="61" t="str">
        <f>ZAG!A873</f>
        <v>2.44.</v>
      </c>
      <c r="B67" s="4" t="str">
        <f>ZAG!B873</f>
        <v>Poženelova ulica 7, Laško</v>
      </c>
      <c r="C67" s="4">
        <f>ZAG!J873</f>
        <v>0</v>
      </c>
      <c r="D67" s="13"/>
      <c r="E67" s="91"/>
    </row>
    <row r="68" spans="1:5" x14ac:dyDescent="0.2">
      <c r="A68" s="61" t="str">
        <f>ZAG!A911</f>
        <v>2.45.</v>
      </c>
      <c r="B68" s="4" t="str">
        <f>ZAG!B911</f>
        <v>Badovinčeva ulica 14, Laško</v>
      </c>
      <c r="C68" s="4">
        <f>ZAG!J911</f>
        <v>0</v>
      </c>
      <c r="D68" s="13"/>
      <c r="E68" s="91"/>
    </row>
    <row r="69" spans="1:5" x14ac:dyDescent="0.2">
      <c r="A69" s="61" t="str">
        <f>ZAG!A941</f>
        <v>2.46.</v>
      </c>
      <c r="B69" s="4" t="str">
        <f>ZAG!B941</f>
        <v>Badovinčeva ulica 16, Laško</v>
      </c>
      <c r="C69" s="4">
        <f>ZAG!J941</f>
        <v>0</v>
      </c>
      <c r="D69" s="13"/>
      <c r="E69" s="91"/>
    </row>
    <row r="70" spans="1:5" x14ac:dyDescent="0.2">
      <c r="A70" s="61" t="str">
        <f>ZAG!A966</f>
        <v>2.47.</v>
      </c>
      <c r="B70" s="4" t="str">
        <f>ZAG!B966</f>
        <v>Badovinčeva ulica 18, Laško</v>
      </c>
      <c r="C70" s="4">
        <f>ZAG!J966</f>
        <v>0</v>
      </c>
      <c r="D70" s="13"/>
      <c r="E70" s="91"/>
    </row>
    <row r="71" spans="1:5" x14ac:dyDescent="0.2">
      <c r="A71" s="61" t="str">
        <f>ZAG!A994</f>
        <v>2.48.</v>
      </c>
      <c r="B71" s="4" t="str">
        <f>ZAG!B994</f>
        <v>Badovinčeva ulica 20 Laško</v>
      </c>
      <c r="C71" s="4">
        <f>ZAG!J994</f>
        <v>0</v>
      </c>
      <c r="D71" s="13"/>
      <c r="E71" s="91"/>
    </row>
    <row r="72" spans="1:5" x14ac:dyDescent="0.2">
      <c r="A72" s="61" t="str">
        <f>ZAG!A1044</f>
        <v>2.49.</v>
      </c>
      <c r="B72" s="4" t="str">
        <f>ZAG!B1044</f>
        <v>Cesta v Debro 6, Laško</v>
      </c>
      <c r="C72" s="4">
        <f>ZAG!J1044</f>
        <v>0</v>
      </c>
      <c r="D72" s="90"/>
      <c r="E72" s="91"/>
    </row>
    <row r="73" spans="1:5" x14ac:dyDescent="0.2">
      <c r="A73" s="61" t="str">
        <f>ZAG!A1062</f>
        <v>2.50.</v>
      </c>
      <c r="B73" s="4" t="str">
        <f>ZAG!B1062</f>
        <v>Cesta v Debro 8, Laško</v>
      </c>
      <c r="C73" s="4">
        <f>ZAG!J1062</f>
        <v>0</v>
      </c>
      <c r="D73" s="13"/>
      <c r="E73" s="91"/>
    </row>
    <row r="74" spans="1:5" x14ac:dyDescent="0.2">
      <c r="A74" s="61" t="str">
        <f>ZAG!A1082</f>
        <v>2.51.</v>
      </c>
      <c r="B74" s="4" t="str">
        <f>ZAG!B1082</f>
        <v>Cesta v Debro 10 in 12, Laško</v>
      </c>
      <c r="C74" s="4">
        <f>ZAG!J1082</f>
        <v>0</v>
      </c>
      <c r="D74" s="13"/>
      <c r="E74" s="91"/>
    </row>
    <row r="75" spans="1:5" x14ac:dyDescent="0.2">
      <c r="A75" s="61" t="str">
        <f>ZAG!A1114</f>
        <v>2.52.</v>
      </c>
      <c r="B75" s="4" t="str">
        <f>ZAG!B1114</f>
        <v>Cesta v Debro 14, Laško</v>
      </c>
      <c r="C75" s="4">
        <f>ZAG!J1114</f>
        <v>0</v>
      </c>
      <c r="D75" s="90"/>
      <c r="E75" s="91"/>
    </row>
    <row r="76" spans="1:5" x14ac:dyDescent="0.2">
      <c r="A76" s="61" t="str">
        <f>ZAG!A1131</f>
        <v>2.53.</v>
      </c>
      <c r="B76" s="4" t="str">
        <f>ZAG!B1131</f>
        <v>Cesta v Debro 16, Laško</v>
      </c>
      <c r="C76" s="4">
        <f>ZAG!J1131</f>
        <v>0</v>
      </c>
      <c r="D76" s="90"/>
      <c r="E76" s="91"/>
    </row>
    <row r="77" spans="1:5" x14ac:dyDescent="0.2">
      <c r="A77" s="61" t="str">
        <f>ZAG!A1145</f>
        <v>2.54.</v>
      </c>
      <c r="B77" s="4" t="str">
        <f>ZAG!B1145</f>
        <v>Cesta v Debro 1, Laško</v>
      </c>
      <c r="C77" s="4">
        <f>ZAG!J1145</f>
        <v>0</v>
      </c>
      <c r="D77" s="90"/>
      <c r="E77" s="91"/>
    </row>
    <row r="78" spans="1:5" x14ac:dyDescent="0.2">
      <c r="A78" s="61" t="str">
        <f>ZAG!A1182</f>
        <v>2.55.</v>
      </c>
      <c r="B78" s="4" t="str">
        <f>ZAG!B1182</f>
        <v>Cesta v Debro 2, Laško</v>
      </c>
      <c r="C78" s="4">
        <f>ZAG!J1182</f>
        <v>0</v>
      </c>
      <c r="D78" s="90"/>
      <c r="E78" s="91"/>
    </row>
    <row r="79" spans="1:5" x14ac:dyDescent="0.2">
      <c r="A79" s="61" t="str">
        <f>ZAG!A1202</f>
        <v>2.56.</v>
      </c>
      <c r="B79" s="4" t="str">
        <f>ZAG!B1202</f>
        <v>Cesta v Debro 17, Laško</v>
      </c>
      <c r="C79" s="4">
        <f>ZAG!J1202</f>
        <v>0</v>
      </c>
      <c r="D79" s="90"/>
      <c r="E79" s="91"/>
    </row>
    <row r="80" spans="1:5" x14ac:dyDescent="0.2">
      <c r="A80" s="61" t="str">
        <f>ZAG!A1220</f>
        <v>2.57.</v>
      </c>
      <c r="B80" s="4" t="str">
        <f>ZAG!B1220</f>
        <v>Cesta v Debro 18, Laško</v>
      </c>
      <c r="C80" s="4">
        <f>ZAG!J1220</f>
        <v>0</v>
      </c>
      <c r="D80" s="90"/>
      <c r="E80" s="91"/>
    </row>
    <row r="81" spans="1:5" x14ac:dyDescent="0.2">
      <c r="A81" s="61" t="str">
        <f>ZAG!A1238</f>
        <v>2.58.</v>
      </c>
      <c r="B81" s="4" t="str">
        <f>ZAG!B1238</f>
        <v>Cesta v Debro 45A, Laško</v>
      </c>
      <c r="C81" s="4">
        <f>ZAG!J1238</f>
        <v>0</v>
      </c>
      <c r="D81" s="13"/>
      <c r="E81" s="91"/>
    </row>
    <row r="82" spans="1:5" x14ac:dyDescent="0.2">
      <c r="A82" s="61" t="str">
        <f>ZAG!A1261</f>
        <v>2.59.</v>
      </c>
      <c r="B82" s="4" t="str">
        <f>ZAG!B1261</f>
        <v>Cesta v Debro 57, Laško</v>
      </c>
      <c r="C82" s="4">
        <f>ZAG!J1261</f>
        <v>0</v>
      </c>
      <c r="D82" s="90"/>
      <c r="E82" s="91"/>
    </row>
    <row r="83" spans="1:5" x14ac:dyDescent="0.2">
      <c r="A83" s="61" t="str">
        <f>ZAG!A1281</f>
        <v>2.60.</v>
      </c>
      <c r="B83" s="4" t="str">
        <f>ZAG!B1281</f>
        <v>Cesta v Debro 61, Laško</v>
      </c>
      <c r="C83" s="4">
        <f>ZAG!J1281</f>
        <v>0</v>
      </c>
      <c r="D83" s="90"/>
      <c r="E83" s="91"/>
    </row>
    <row r="84" spans="1:5" x14ac:dyDescent="0.2">
      <c r="A84" s="61" t="str">
        <f>ZAG!A1299</f>
        <v>2.61.</v>
      </c>
      <c r="B84" s="4" t="str">
        <f>ZAG!B1299</f>
        <v>Cesta v Debro 51, Laško</v>
      </c>
      <c r="C84" s="4">
        <f>ZAG!J1299</f>
        <v>0</v>
      </c>
      <c r="D84" s="90"/>
      <c r="E84" s="91"/>
    </row>
    <row r="85" spans="1:5" x14ac:dyDescent="0.2">
      <c r="A85" s="61" t="str">
        <f>ZAG!A1319</f>
        <v>2.62.</v>
      </c>
      <c r="B85" s="4" t="str">
        <f>ZAG!B1319</f>
        <v>Brstnik 12A, Laško</v>
      </c>
      <c r="C85" s="4">
        <f>ZAG!J1319</f>
        <v>0</v>
      </c>
      <c r="D85" s="13"/>
      <c r="E85" s="91"/>
    </row>
    <row r="86" spans="1:5" x14ac:dyDescent="0.2">
      <c r="A86" s="61" t="str">
        <f>ZAG!A1350</f>
        <v>2.63.</v>
      </c>
      <c r="B86" s="4" t="str">
        <f>ZAG!B1350</f>
        <v>Brstnik 3A, Laško</v>
      </c>
      <c r="C86" s="4">
        <f>ZAG!J1350</f>
        <v>0</v>
      </c>
      <c r="D86" s="90"/>
      <c r="E86" s="91"/>
    </row>
    <row r="87" spans="1:5" x14ac:dyDescent="0.2">
      <c r="A87" s="61" t="str">
        <f>ZAG!A1368</f>
        <v>2.64.</v>
      </c>
      <c r="B87" s="4" t="str">
        <f>ZAG!B1368</f>
        <v>Brstnik 3B, Laško</v>
      </c>
      <c r="C87" s="4">
        <f>ZAG!J1368</f>
        <v>0</v>
      </c>
      <c r="D87" s="90"/>
      <c r="E87" s="91"/>
    </row>
    <row r="88" spans="1:5" x14ac:dyDescent="0.2">
      <c r="A88" s="61" t="str">
        <f>ZAG!A1389</f>
        <v>2.65.</v>
      </c>
      <c r="B88" s="4" t="str">
        <f>ZAG!B1389</f>
        <v>Brstnik 3C, Laško</v>
      </c>
      <c r="C88" s="4">
        <f>ZAG!J1389</f>
        <v>0</v>
      </c>
      <c r="D88" s="90"/>
      <c r="E88" s="91"/>
    </row>
    <row r="89" spans="1:5" x14ac:dyDescent="0.2">
      <c r="A89" s="61" t="str">
        <f>ZAG!A1409</f>
        <v>2.66.</v>
      </c>
      <c r="B89" s="4" t="str">
        <f>ZAG!B1409</f>
        <v>Brstnik 17, Laško</v>
      </c>
      <c r="C89" s="4">
        <f>ZAG!J1409</f>
        <v>0</v>
      </c>
      <c r="D89" s="90"/>
      <c r="E89" s="91"/>
    </row>
    <row r="90" spans="1:5" x14ac:dyDescent="0.2">
      <c r="A90" s="61" t="str">
        <f>ZAG!A1422</f>
        <v>2.67.</v>
      </c>
      <c r="B90" s="4" t="str">
        <f>ZAG!B1422</f>
        <v>Tremerje 13, Celje</v>
      </c>
      <c r="C90" s="4">
        <f>ZAG!J1422</f>
        <v>0</v>
      </c>
      <c r="D90" s="90"/>
      <c r="E90" s="91"/>
    </row>
    <row r="91" spans="1:5" x14ac:dyDescent="0.2">
      <c r="A91" s="61" t="str">
        <f>ZAG!A1434</f>
        <v>2.68.</v>
      </c>
      <c r="B91" s="4" t="str">
        <f>ZAG!B1434</f>
        <v>Tremerje 11, Celje</v>
      </c>
      <c r="C91" s="4">
        <f>ZAG!J1434</f>
        <v>0</v>
      </c>
      <c r="D91" s="90"/>
      <c r="E91" s="91"/>
    </row>
    <row r="92" spans="1:5" x14ac:dyDescent="0.2">
      <c r="A92" s="61" t="str">
        <f>ZAG!A1458</f>
        <v>2.69.</v>
      </c>
      <c r="B92" s="4" t="str">
        <f>ZAG!B1458</f>
        <v>Tremerje 7, Celje</v>
      </c>
      <c r="C92" s="4">
        <f>ZAG!J1458</f>
        <v>0</v>
      </c>
      <c r="D92" s="90"/>
      <c r="E92" s="91"/>
    </row>
    <row r="93" spans="1:5" x14ac:dyDescent="0.2">
      <c r="A93" s="61" t="str">
        <f>ZAG!A1475</f>
        <v>2.70.</v>
      </c>
      <c r="B93" s="4" t="str">
        <f>ZAG!B1475</f>
        <v>Tremerje 6, Celje</v>
      </c>
      <c r="C93" s="4">
        <f>ZAG!J1475</f>
        <v>0</v>
      </c>
      <c r="D93" s="90"/>
      <c r="E93" s="91"/>
    </row>
    <row r="94" spans="1:5" x14ac:dyDescent="0.2">
      <c r="A94" s="61" t="str">
        <f>ZAG!A1495</f>
        <v>2.71.</v>
      </c>
      <c r="B94" s="4" t="str">
        <f>ZAG!B1495</f>
        <v>Tremerje 4, Celje</v>
      </c>
      <c r="C94" s="4">
        <f>ZAG!J1495</f>
        <v>0</v>
      </c>
      <c r="D94" s="90"/>
      <c r="E94" s="91"/>
    </row>
    <row r="95" spans="1:5" x14ac:dyDescent="0.2">
      <c r="A95" s="61" t="str">
        <f>ZAG!A1520</f>
        <v>2.72.</v>
      </c>
      <c r="B95" s="4" t="str">
        <f>ZAG!B1520</f>
        <v>Košnica pri Celju 2, Celje</v>
      </c>
      <c r="C95" s="4">
        <f>ZAG!J1520</f>
        <v>0</v>
      </c>
      <c r="D95" s="90"/>
      <c r="E95" s="91"/>
    </row>
    <row r="96" spans="1:5" x14ac:dyDescent="0.2">
      <c r="A96" s="61" t="str">
        <f>ZAG!A1545</f>
        <v>2.73.</v>
      </c>
      <c r="B96" s="4" t="str">
        <f>ZAG!B1545</f>
        <v>Cesta v Laško 40, Celje</v>
      </c>
      <c r="C96" s="4">
        <f>ZAG!J1545</f>
        <v>0</v>
      </c>
      <c r="D96" s="90"/>
      <c r="E96" s="91"/>
    </row>
    <row r="97" spans="1:5" x14ac:dyDescent="0.2">
      <c r="A97" s="61" t="str">
        <f>ZAG!A1566</f>
        <v>2.74.</v>
      </c>
      <c r="B97" s="4" t="str">
        <f>ZAG!B1566</f>
        <v>Cesta v Laško 38, Celje</v>
      </c>
      <c r="C97" s="4">
        <f>ZAG!J1566</f>
        <v>0</v>
      </c>
      <c r="D97" s="90"/>
      <c r="E97" s="91"/>
    </row>
    <row r="98" spans="1:5" x14ac:dyDescent="0.2">
      <c r="A98" s="61" t="str">
        <f>ZAG!A1583</f>
        <v>2.75.</v>
      </c>
      <c r="B98" s="4" t="str">
        <f>ZAG!B1583</f>
        <v>Cesta v Laško 34, Celje</v>
      </c>
      <c r="C98" s="4">
        <f>ZAG!J1583</f>
        <v>0</v>
      </c>
      <c r="D98" s="90"/>
      <c r="E98" s="91"/>
    </row>
    <row r="99" spans="1:5" x14ac:dyDescent="0.2">
      <c r="A99" s="61" t="str">
        <f>ZAG!A1607</f>
        <v>2.76.</v>
      </c>
      <c r="B99" s="4" t="str">
        <f>ZAG!B1607</f>
        <v>Cesta v Laško 32, Celje</v>
      </c>
      <c r="C99" s="4">
        <f>ZAG!J1607</f>
        <v>0</v>
      </c>
      <c r="D99" s="90"/>
      <c r="E99" s="91"/>
    </row>
    <row r="100" spans="1:5" x14ac:dyDescent="0.2">
      <c r="A100" s="61" t="str">
        <f>ZAG!A1633</f>
        <v>2.77.</v>
      </c>
      <c r="B100" s="4" t="str">
        <f>ZAG!B1633</f>
        <v>Cesta v Laško 30A, Celje</v>
      </c>
      <c r="C100" s="4">
        <f>ZAG!J1633</f>
        <v>0</v>
      </c>
      <c r="D100" s="90"/>
      <c r="E100" s="91"/>
    </row>
    <row r="101" spans="1:5" x14ac:dyDescent="0.2">
      <c r="A101" s="61" t="str">
        <f>ZAG!A1654</f>
        <v>2.78.</v>
      </c>
      <c r="B101" s="4" t="str">
        <f>ZAG!B1654</f>
        <v>Pečovnik 10, Celje</v>
      </c>
      <c r="C101" s="4">
        <f>ZAG!J1654</f>
        <v>0</v>
      </c>
      <c r="D101" s="90"/>
      <c r="E101" s="91"/>
    </row>
    <row r="102" spans="1:5" x14ac:dyDescent="0.2">
      <c r="A102" s="61" t="str">
        <f>ZAG!A1671</f>
        <v>2.79.</v>
      </c>
      <c r="B102" s="4" t="str">
        <f>ZAG!B1671</f>
        <v>Pečovnik 53A, Celje</v>
      </c>
      <c r="C102" s="4">
        <f>ZAG!J1671</f>
        <v>0</v>
      </c>
      <c r="D102" s="90"/>
      <c r="E102" s="91"/>
    </row>
    <row r="103" spans="1:5" x14ac:dyDescent="0.2">
      <c r="A103" s="61" t="str">
        <f>ZAG!A1686</f>
        <v>2.80.</v>
      </c>
      <c r="B103" s="4" t="str">
        <f>ZAG!B1686</f>
        <v>Pečovnik 53, Celje</v>
      </c>
      <c r="C103" s="4">
        <f>ZAG!J1686</f>
        <v>0</v>
      </c>
      <c r="D103" s="90"/>
      <c r="E103" s="91"/>
    </row>
    <row r="104" spans="1:5" x14ac:dyDescent="0.2">
      <c r="A104" s="61" t="str">
        <f>ZAG!A1700</f>
        <v>2.81.</v>
      </c>
      <c r="B104" s="4" t="str">
        <f>ZAG!B1700</f>
        <v>Pečovnik 63B, Celje</v>
      </c>
      <c r="C104" s="4">
        <f>ZAG!J1700</f>
        <v>0</v>
      </c>
      <c r="D104" s="90"/>
      <c r="E104" s="91"/>
    </row>
    <row r="105" spans="1:5" x14ac:dyDescent="0.2">
      <c r="A105" s="61" t="str">
        <f>ZAG!A1719</f>
        <v>2.82.</v>
      </c>
      <c r="B105" s="4" t="str">
        <f>ZAG!B1719</f>
        <v>Cesta v Laško 28, Celje</v>
      </c>
      <c r="C105" s="4">
        <f>ZAG!J1719</f>
        <v>0</v>
      </c>
      <c r="D105" s="90"/>
      <c r="E105" s="91"/>
    </row>
    <row r="106" spans="1:5" x14ac:dyDescent="0.2">
      <c r="A106" s="61" t="str">
        <f>ZAG!A1740</f>
        <v>2.83.</v>
      </c>
      <c r="B106" s="4" t="str">
        <f>ZAG!B1740</f>
        <v>Cesta v Laško 27, Celje</v>
      </c>
      <c r="C106" s="4">
        <f>ZAG!J1740</f>
        <v>0</v>
      </c>
      <c r="D106" s="90"/>
      <c r="E106" s="91"/>
    </row>
    <row r="107" spans="1:5" x14ac:dyDescent="0.2">
      <c r="A107" s="61" t="str">
        <f>ZAG!A1758</f>
        <v>2.84.</v>
      </c>
      <c r="B107" s="4" t="str">
        <f>ZAG!B1758</f>
        <v>Cesta v Laško 23, Celje</v>
      </c>
      <c r="C107" s="4">
        <f>ZAG!J1758</f>
        <v>0</v>
      </c>
      <c r="D107" s="90"/>
      <c r="E107" s="91"/>
    </row>
    <row r="108" spans="1:5" x14ac:dyDescent="0.2">
      <c r="A108" s="61" t="str">
        <f>ZAG!A1778</f>
        <v>2.85.</v>
      </c>
      <c r="B108" s="4" t="str">
        <f>ZAG!B1778</f>
        <v>Cesta v Laško 17, Celje</v>
      </c>
      <c r="C108" s="4">
        <f>ZAG!J1778</f>
        <v>0</v>
      </c>
      <c r="D108" s="90"/>
      <c r="E108" s="91"/>
    </row>
    <row r="109" spans="1:5" x14ac:dyDescent="0.2">
      <c r="A109" s="61" t="str">
        <f>ZAG!A1805</f>
        <v>2.86.</v>
      </c>
      <c r="B109" s="4" t="str">
        <f>ZAG!B1805</f>
        <v>Cesta v Laško 16, Celje</v>
      </c>
      <c r="C109" s="4">
        <f>ZAG!J1805</f>
        <v>0</v>
      </c>
      <c r="D109" s="90"/>
      <c r="E109" s="91"/>
    </row>
    <row r="110" spans="1:5" x14ac:dyDescent="0.2">
      <c r="A110" s="61" t="str">
        <f>ZAG!A1816</f>
        <v>2.87.</v>
      </c>
      <c r="B110" s="4" t="str">
        <f>ZAG!B1816</f>
        <v>Cesta v Laško 22, Celje</v>
      </c>
      <c r="C110" s="4">
        <f>ZAG!J1816</f>
        <v>0</v>
      </c>
      <c r="D110" s="90"/>
      <c r="E110" s="91"/>
    </row>
    <row r="111" spans="1:5" x14ac:dyDescent="0.2">
      <c r="A111" s="61" t="str">
        <f>ZAG!A1837</f>
        <v>2.88.</v>
      </c>
      <c r="B111" s="4" t="str">
        <f>ZAG!B1837</f>
        <v>Cesta v Laško 20, Celje</v>
      </c>
      <c r="C111" s="4">
        <f>ZAG!J1837</f>
        <v>0</v>
      </c>
      <c r="D111" s="90"/>
      <c r="E111" s="91"/>
    </row>
    <row r="112" spans="1:5" x14ac:dyDescent="0.2">
      <c r="A112" s="61" t="str">
        <f>ZAG!A1855</f>
        <v>2.89.</v>
      </c>
      <c r="B112" s="4" t="str">
        <f>ZAG!B1855</f>
        <v>Cesta v Laško 11, Celje</v>
      </c>
      <c r="C112" s="4">
        <f>ZAG!J1855</f>
        <v>0</v>
      </c>
      <c r="D112" s="90"/>
      <c r="E112" s="91"/>
    </row>
    <row r="113" spans="1:5" x14ac:dyDescent="0.2">
      <c r="A113" s="61" t="str">
        <f>ZAG!A1870</f>
        <v>2.90.</v>
      </c>
      <c r="B113" s="4" t="str">
        <f>ZAG!B1870</f>
        <v>Cesta v Laško 10, Celje</v>
      </c>
      <c r="C113" s="4">
        <f>ZAG!J1870</f>
        <v>0</v>
      </c>
      <c r="D113" s="13"/>
      <c r="E113" s="91"/>
    </row>
    <row r="114" spans="1:5" x14ac:dyDescent="0.2">
      <c r="A114" s="61" t="str">
        <f>ZAG!A1889</f>
        <v>2.91.</v>
      </c>
      <c r="B114" s="4" t="str">
        <f>ZAG!B1889</f>
        <v>Cesta v Laško 9, Celje</v>
      </c>
      <c r="C114" s="4">
        <f>ZAG!J1889</f>
        <v>0</v>
      </c>
      <c r="D114" s="90"/>
      <c r="E114" s="91"/>
    </row>
    <row r="115" spans="1:5" x14ac:dyDescent="0.2">
      <c r="A115" s="61" t="str">
        <f>ZAG!A1904</f>
        <v>2.92.</v>
      </c>
      <c r="B115" s="4" t="str">
        <f>ZAG!B1904</f>
        <v>Cesta v Laško 8, Celje</v>
      </c>
      <c r="C115" s="4">
        <f>ZAG!J1904</f>
        <v>0</v>
      </c>
      <c r="D115" s="90"/>
      <c r="E115" s="91"/>
    </row>
    <row r="116" spans="1:5" x14ac:dyDescent="0.2">
      <c r="A116" s="61" t="str">
        <f>ZAG!A1921</f>
        <v>2.93.</v>
      </c>
      <c r="B116" s="4" t="str">
        <f>ZAG!B1921</f>
        <v>Cesta v Laško 7, Celje</v>
      </c>
      <c r="C116" s="4">
        <f>ZAG!J1921</f>
        <v>0</v>
      </c>
      <c r="D116" s="90"/>
      <c r="E116" s="91"/>
    </row>
    <row r="117" spans="1:5" x14ac:dyDescent="0.2">
      <c r="A117" s="61" t="str">
        <f>ZAG!A1940</f>
        <v>2.94.</v>
      </c>
      <c r="B117" s="4" t="str">
        <f>ZAG!B1940</f>
        <v>Cesta v Laško 6, Celje</v>
      </c>
      <c r="C117" s="4">
        <f>ZAG!J1940</f>
        <v>0</v>
      </c>
      <c r="D117" s="90"/>
      <c r="E117" s="91"/>
    </row>
    <row r="118" spans="1:5" x14ac:dyDescent="0.2">
      <c r="A118" s="61" t="str">
        <f>ZAG!A1957</f>
        <v>2.95.</v>
      </c>
      <c r="B118" s="4" t="str">
        <f>ZAG!B1957</f>
        <v>Kukovčeva ulica 1, Celje</v>
      </c>
      <c r="C118" s="4">
        <f>ZAG!J1957</f>
        <v>0</v>
      </c>
      <c r="D118" s="90"/>
      <c r="E118" s="91"/>
    </row>
    <row r="119" spans="1:5" x14ac:dyDescent="0.2">
      <c r="A119" s="61" t="str">
        <f>ZAG!A1978</f>
        <v>2.96.</v>
      </c>
      <c r="B119" s="4" t="str">
        <f>ZAG!B1978</f>
        <v>Kukovčeva ulica 2, Celje</v>
      </c>
      <c r="C119" s="4">
        <f>ZAG!J1978</f>
        <v>0</v>
      </c>
      <c r="D119" s="90"/>
      <c r="E119" s="91"/>
    </row>
    <row r="120" spans="1:5" x14ac:dyDescent="0.2">
      <c r="A120" s="61" t="str">
        <f>ZAG!A1990</f>
        <v>2.97.</v>
      </c>
      <c r="B120" s="4" t="str">
        <f>ZAG!B1990</f>
        <v>Cesta v Laško 2, Celje</v>
      </c>
      <c r="C120" s="4">
        <f>ZAG!J1990</f>
        <v>0</v>
      </c>
      <c r="D120" s="90"/>
      <c r="E120" s="91"/>
    </row>
    <row r="121" spans="1:5" x14ac:dyDescent="0.2">
      <c r="A121" s="61" t="str">
        <f>ZAG!A2019</f>
        <v>2.98.</v>
      </c>
      <c r="B121" s="4" t="str">
        <f>ZAG!B2019</f>
        <v>Cesta v Laško 1, Celje</v>
      </c>
      <c r="C121" s="4">
        <f>ZAG!J2019</f>
        <v>0</v>
      </c>
      <c r="D121" s="90"/>
      <c r="E121" s="91"/>
    </row>
    <row r="122" spans="1:5" x14ac:dyDescent="0.2">
      <c r="A122" s="61" t="str">
        <f>ZAG!A2040</f>
        <v>2.99.</v>
      </c>
      <c r="B122" s="4" t="str">
        <f>ZAG!B2040</f>
        <v>Breg 56, Celje</v>
      </c>
      <c r="C122" s="4">
        <f>ZAG!J2040</f>
        <v>0</v>
      </c>
      <c r="D122" s="90"/>
      <c r="E122" s="91"/>
    </row>
    <row r="123" spans="1:5" x14ac:dyDescent="0.2">
      <c r="A123" s="61" t="str">
        <f>ZAG!A2063</f>
        <v>2.100.</v>
      </c>
      <c r="B123" s="4" t="str">
        <f>ZAG!B2063</f>
        <v>Breg 21, Celje</v>
      </c>
      <c r="C123" s="4">
        <f>ZAG!J2063</f>
        <v>0</v>
      </c>
      <c r="D123" s="90"/>
      <c r="E123" s="91"/>
    </row>
    <row r="124" spans="1:5" x14ac:dyDescent="0.2">
      <c r="A124" s="61" t="str">
        <f>ZAG!A2086</f>
        <v>2.101.</v>
      </c>
      <c r="B124" s="4" t="str">
        <f>ZAG!B2086</f>
        <v>Breg 19, Celje</v>
      </c>
      <c r="C124" s="4">
        <f>ZAG!J2086</f>
        <v>0</v>
      </c>
      <c r="D124" s="90"/>
      <c r="E124" s="91"/>
    </row>
    <row r="125" spans="1:5" x14ac:dyDescent="0.2">
      <c r="A125" s="61" t="str">
        <f>ZAG!A2100</f>
        <v>2.102.</v>
      </c>
      <c r="B125" s="4" t="str">
        <f>ZAG!B2100</f>
        <v>Breg 17, Celje</v>
      </c>
      <c r="C125" s="4">
        <f>ZAG!J2100</f>
        <v>0</v>
      </c>
      <c r="D125" s="90"/>
      <c r="E125" s="91"/>
    </row>
    <row r="126" spans="1:5" x14ac:dyDescent="0.2">
      <c r="A126" s="61" t="str">
        <f>ZAG!A2114</f>
        <v>2.103.</v>
      </c>
      <c r="B126" s="4" t="str">
        <f>ZAG!B2114</f>
        <v>Breg 40, Celje</v>
      </c>
      <c r="C126" s="4">
        <f>ZAG!J2114</f>
        <v>0</v>
      </c>
      <c r="D126" s="90"/>
      <c r="E126" s="91"/>
    </row>
    <row r="127" spans="1:5" x14ac:dyDescent="0.2">
      <c r="A127" s="61" t="str">
        <f>ZAG!A2137</f>
        <v>2.104.</v>
      </c>
      <c r="B127" s="4" t="str">
        <f>ZAG!B2137</f>
        <v>Breg 32, Celje</v>
      </c>
      <c r="C127" s="4">
        <f>ZAG!J2137</f>
        <v>0</v>
      </c>
      <c r="D127" s="90"/>
      <c r="E127" s="91"/>
    </row>
    <row r="128" spans="1:5" x14ac:dyDescent="0.2">
      <c r="A128" s="61" t="str">
        <f>ZAG!A2161</f>
        <v>2.105.</v>
      </c>
      <c r="B128" s="4" t="str">
        <f>ZAG!B2161</f>
        <v>Breg 5, Celje</v>
      </c>
      <c r="C128" s="4">
        <f>ZAG!J2161</f>
        <v>0</v>
      </c>
      <c r="D128" s="90"/>
      <c r="E128" s="91"/>
    </row>
    <row r="129" spans="1:5" x14ac:dyDescent="0.2">
      <c r="A129" s="61" t="str">
        <f>ZAG!A2180</f>
        <v>2.106.</v>
      </c>
      <c r="B129" s="4" t="str">
        <f>ZAG!B2180</f>
        <v>Breg 3, Celje (vrtec)</v>
      </c>
      <c r="C129" s="4">
        <f>ZAG!J2180</f>
        <v>0</v>
      </c>
      <c r="D129" s="90"/>
      <c r="E129" s="91"/>
    </row>
    <row r="130" spans="1:5" x14ac:dyDescent="0.2">
      <c r="A130" s="61" t="str">
        <f>ZAG!A2204</f>
        <v>2.107.</v>
      </c>
      <c r="B130" s="4" t="str">
        <f>ZAG!B2204</f>
        <v>Breg 30, Celje</v>
      </c>
      <c r="C130" s="4">
        <f>ZAG!J2204</f>
        <v>0</v>
      </c>
      <c r="D130" s="90"/>
      <c r="E130" s="91"/>
    </row>
    <row r="131" spans="1:5" x14ac:dyDescent="0.2">
      <c r="A131" s="61" t="str">
        <f>ZAG!A2229</f>
        <v>2.108.</v>
      </c>
      <c r="B131" s="4" t="str">
        <f>ZAG!B2229</f>
        <v>Breg 28, Celje</v>
      </c>
      <c r="C131" s="4">
        <f>ZAG!J2229</f>
        <v>0</v>
      </c>
      <c r="D131" s="13"/>
      <c r="E131" s="91"/>
    </row>
    <row r="132" spans="1:5" x14ac:dyDescent="0.2">
      <c r="A132" s="61" t="str">
        <f>ZAG!A2262</f>
        <v>2.109.</v>
      </c>
      <c r="B132" s="4" t="str">
        <f>ZAG!B2262</f>
        <v>Breg 14, Celje</v>
      </c>
      <c r="C132" s="4">
        <f>ZAG!J2262</f>
        <v>0</v>
      </c>
      <c r="D132" s="90"/>
      <c r="E132" s="91"/>
    </row>
    <row r="133" spans="1:5" x14ac:dyDescent="0.2">
      <c r="A133" s="61" t="str">
        <f>ZAG!A2281</f>
        <v>2.110.</v>
      </c>
      <c r="B133" s="4" t="str">
        <f>ZAG!B2281</f>
        <v>Breg 26, Celje</v>
      </c>
      <c r="C133" s="4">
        <f>ZAG!J2281</f>
        <v>0</v>
      </c>
      <c r="D133" s="90"/>
      <c r="E133" s="91"/>
    </row>
    <row r="134" spans="1:5" x14ac:dyDescent="0.2">
      <c r="A134" s="61" t="str">
        <f>ZAG!A2294</f>
        <v>2.111.</v>
      </c>
      <c r="B134" s="4" t="str">
        <f>ZAG!B2294</f>
        <v>Breg 10, Celje</v>
      </c>
      <c r="C134" s="4">
        <f>ZAG!J2294</f>
        <v>0</v>
      </c>
      <c r="D134" s="90"/>
      <c r="E134" s="91"/>
    </row>
    <row r="135" spans="1:5" x14ac:dyDescent="0.2">
      <c r="A135" s="61" t="str">
        <f>ZAG!A2312</f>
        <v>2.112.</v>
      </c>
      <c r="B135" s="4" t="str">
        <f>ZAG!B2312</f>
        <v>Pod Gradom 2D, Celje</v>
      </c>
      <c r="C135" s="4">
        <f>ZAG!J2312</f>
        <v>0</v>
      </c>
      <c r="D135" s="90"/>
      <c r="E135" s="91"/>
    </row>
    <row r="136" spans="1:5" x14ac:dyDescent="0.2">
      <c r="A136" s="61" t="str">
        <f>ZAG!A2332</f>
        <v>2.113.</v>
      </c>
      <c r="B136" s="4" t="str">
        <f>ZAG!B2332</f>
        <v>Pod Gradom 2C, Celje</v>
      </c>
      <c r="C136" s="4">
        <f>ZAG!J2332</f>
        <v>0</v>
      </c>
      <c r="D136" s="90"/>
      <c r="E136" s="91"/>
    </row>
    <row r="137" spans="1:5" x14ac:dyDescent="0.2">
      <c r="A137" s="61" t="str">
        <f>ZAG!A2348</f>
        <v>2.114.</v>
      </c>
      <c r="B137" s="4" t="str">
        <f>ZAG!B2348</f>
        <v>Pod Gradom 2B, Celje</v>
      </c>
      <c r="C137" s="4">
        <f>ZAG!J2348</f>
        <v>0</v>
      </c>
      <c r="D137" s="90"/>
      <c r="E137" s="91"/>
    </row>
    <row r="138" spans="1:5" x14ac:dyDescent="0.2">
      <c r="A138" s="61" t="str">
        <f>ZAG!A2365</f>
        <v>2.115.</v>
      </c>
      <c r="B138" s="4" t="str">
        <f>ZAG!B2365</f>
        <v>Cesta na Grad 19, Celje</v>
      </c>
      <c r="C138" s="4">
        <f>ZAG!J2365</f>
        <v>0</v>
      </c>
      <c r="D138" s="90"/>
      <c r="E138" s="91"/>
    </row>
    <row r="139" spans="1:5" x14ac:dyDescent="0.2">
      <c r="A139" s="61" t="str">
        <f>ZAG!A2385</f>
        <v>2.116.</v>
      </c>
      <c r="B139" s="4" t="str">
        <f>ZAG!B2385</f>
        <v>Cesta na Grad 17A, Celje</v>
      </c>
      <c r="C139" s="4">
        <f>ZAG!J2385</f>
        <v>0</v>
      </c>
      <c r="D139" s="90"/>
      <c r="E139" s="91"/>
    </row>
    <row r="140" spans="1:5" x14ac:dyDescent="0.2">
      <c r="A140" s="61" t="str">
        <f>ZAG!A2398</f>
        <v>2.117.</v>
      </c>
      <c r="B140" s="4" t="str">
        <f>ZAG!B2398</f>
        <v>Cesta na Grad 15, Celje</v>
      </c>
      <c r="C140" s="4">
        <f>ZAG!J2398</f>
        <v>0</v>
      </c>
      <c r="D140" s="90"/>
      <c r="E140" s="91"/>
    </row>
    <row r="141" spans="1:5" x14ac:dyDescent="0.2">
      <c r="A141" s="61" t="str">
        <f>ZAG!A2413</f>
        <v>2.118.</v>
      </c>
      <c r="B141" s="4" t="str">
        <f>ZAG!B2413</f>
        <v>Cesta na Grad 13, Celje</v>
      </c>
      <c r="C141" s="4">
        <f>ZAG!J2413</f>
        <v>0</v>
      </c>
      <c r="D141" s="90"/>
      <c r="E141" s="91"/>
    </row>
    <row r="142" spans="1:5" x14ac:dyDescent="0.2">
      <c r="A142" s="61" t="str">
        <f>ZAG!A2431</f>
        <v>2.119.</v>
      </c>
      <c r="B142" s="4" t="str">
        <f>ZAG!B2431</f>
        <v>Cesta na Grad 11, Celje</v>
      </c>
      <c r="C142" s="4">
        <f>ZAG!J2431</f>
        <v>0</v>
      </c>
      <c r="D142" s="90"/>
      <c r="E142" s="91"/>
    </row>
    <row r="143" spans="1:5" x14ac:dyDescent="0.2">
      <c r="A143" s="61" t="str">
        <f>ZAG!A2453</f>
        <v>2.120.</v>
      </c>
      <c r="B143" s="4" t="str">
        <f>ZAG!B2453</f>
        <v>Cesta na Grad 18, Celje</v>
      </c>
      <c r="C143" s="4">
        <f>ZAG!J2453</f>
        <v>0</v>
      </c>
      <c r="D143" s="90"/>
      <c r="E143" s="91"/>
    </row>
    <row r="144" spans="1:5" x14ac:dyDescent="0.2">
      <c r="A144" s="61" t="str">
        <f>ZAG!A2470</f>
        <v>2.121.</v>
      </c>
      <c r="B144" s="4" t="str">
        <f>ZAG!B2470</f>
        <v>Teharska cesta 2C, Celje</v>
      </c>
      <c r="C144" s="4">
        <f>ZAG!J2470</f>
        <v>0</v>
      </c>
      <c r="D144" s="90"/>
      <c r="E144" s="91"/>
    </row>
    <row r="145" spans="1:5" x14ac:dyDescent="0.2">
      <c r="A145" s="61" t="str">
        <f>ZAG!A2488</f>
        <v>2.122.</v>
      </c>
      <c r="B145" s="4" t="str">
        <f>ZAG!B2488</f>
        <v>Teharska cesta 21, Celje</v>
      </c>
      <c r="C145" s="4">
        <f>ZAG!J2488</f>
        <v>0</v>
      </c>
      <c r="D145" s="90"/>
      <c r="E145" s="91"/>
    </row>
    <row r="146" spans="1:5" x14ac:dyDescent="0.2">
      <c r="A146" s="61" t="str">
        <f>ZAG!A2500</f>
        <v>2.123.</v>
      </c>
      <c r="B146" s="4" t="str">
        <f>ZAG!B2500</f>
        <v>Kosova ulica 25, Celje</v>
      </c>
      <c r="C146" s="4">
        <f>ZAG!J2500</f>
        <v>0</v>
      </c>
      <c r="D146" s="90"/>
      <c r="E146" s="91"/>
    </row>
    <row r="147" spans="1:5" x14ac:dyDescent="0.2">
      <c r="A147" s="61" t="str">
        <f>ZAG!A2514</f>
        <v>2.124.</v>
      </c>
      <c r="B147" s="4" t="str">
        <f>ZAG!B2514</f>
        <v>Teharska cesta 60, Celje</v>
      </c>
      <c r="C147" s="4">
        <f>ZAG!J2514</f>
        <v>0</v>
      </c>
      <c r="D147" s="90"/>
      <c r="E147" s="91"/>
    </row>
    <row r="148" spans="1:5" x14ac:dyDescent="0.2">
      <c r="A148" s="61" t="str">
        <f>ZAG!A2525</f>
        <v>2.125.</v>
      </c>
      <c r="B148" s="4" t="str">
        <f>ZAG!B2525</f>
        <v>Tovorna ulica 5, Celje</v>
      </c>
      <c r="C148" s="4">
        <f>ZAG!J2525</f>
        <v>0</v>
      </c>
      <c r="D148" s="90"/>
      <c r="E148" s="91"/>
    </row>
    <row r="149" spans="1:5" x14ac:dyDescent="0.2">
      <c r="A149" s="61" t="str">
        <f>ZAG!A2541</f>
        <v>2.126.</v>
      </c>
      <c r="B149" s="4" t="str">
        <f>ZAG!B2541</f>
        <v>Tovorna ulica 17, Celje</v>
      </c>
      <c r="C149" s="4">
        <f>ZAG!J2541</f>
        <v>0</v>
      </c>
      <c r="D149" s="90"/>
      <c r="E149" s="91"/>
    </row>
    <row r="150" spans="1:5" x14ac:dyDescent="0.2">
      <c r="A150" s="61" t="str">
        <f>ZAG!A2556</f>
        <v>2.127.</v>
      </c>
      <c r="B150" s="4" t="str">
        <f>ZAG!B2556</f>
        <v>Teharska cesta 112, Celje</v>
      </c>
      <c r="C150" s="4">
        <f>ZAG!J2556</f>
        <v>0</v>
      </c>
      <c r="D150" s="90"/>
      <c r="E150" s="91"/>
    </row>
    <row r="151" spans="1:5" x14ac:dyDescent="0.2">
      <c r="A151" s="61" t="str">
        <f>ZAG!A2571</f>
        <v>2.128.</v>
      </c>
      <c r="B151" s="4" t="str">
        <f>ZAG!B2571</f>
        <v>Teharje 2</v>
      </c>
      <c r="C151" s="4">
        <f>ZAG!J2571</f>
        <v>0</v>
      </c>
      <c r="D151" s="90"/>
      <c r="E151" s="91"/>
    </row>
    <row r="152" spans="1:5" x14ac:dyDescent="0.2">
      <c r="A152" s="61" t="str">
        <f>ZAG!A2582</f>
        <v>2.129.</v>
      </c>
      <c r="B152" s="4" t="str">
        <f>ZAG!B2582</f>
        <v>Teharje 4, (Stanovnje Obreza)</v>
      </c>
      <c r="C152" s="4">
        <f>ZAG!J2582</f>
        <v>0</v>
      </c>
      <c r="D152" s="90"/>
      <c r="E152" s="91"/>
    </row>
    <row r="153" spans="1:5" x14ac:dyDescent="0.2">
      <c r="A153" s="61" t="str">
        <f>ZAG!A2591</f>
        <v>2.130.</v>
      </c>
      <c r="B153" s="4" t="str">
        <f>ZAG!B2591</f>
        <v>Teharje 10A</v>
      </c>
      <c r="C153" s="4">
        <f>ZAG!J2591</f>
        <v>0</v>
      </c>
      <c r="D153" s="90"/>
      <c r="E153" s="91"/>
    </row>
    <row r="154" spans="1:5" x14ac:dyDescent="0.2">
      <c r="A154" s="2" t="str">
        <f>'TUJE STORITVE'!A2</f>
        <v>3.</v>
      </c>
      <c r="B154" s="2" t="str">
        <f>'TUJE STORITVE'!B2</f>
        <v>TUJE STORITVE</v>
      </c>
      <c r="C154" s="3">
        <f>SUM(C155)</f>
        <v>0</v>
      </c>
    </row>
    <row r="155" spans="1:5" x14ac:dyDescent="0.2">
      <c r="A155" s="61" t="str">
        <f>'TUJE STORITVE'!A3</f>
        <v>3.1.</v>
      </c>
      <c r="B155" s="4" t="str">
        <f>'TUJE STORITVE'!B3</f>
        <v>MERITVE, NADZOR, TEHNIČNA DOKUMENTACIJA</v>
      </c>
      <c r="C155" s="4">
        <f>'TUJE STORITVE'!J3</f>
        <v>0</v>
      </c>
      <c r="D155" s="90"/>
      <c r="E155" s="91"/>
    </row>
    <row r="156" spans="1:5" x14ac:dyDescent="0.2">
      <c r="A156" s="2"/>
      <c r="B156" s="2" t="s">
        <v>1191</v>
      </c>
      <c r="C156" s="3">
        <f>SUM(C4:C22,C24:C153)*0.1</f>
        <v>0</v>
      </c>
    </row>
    <row r="157" spans="1:5" x14ac:dyDescent="0.2">
      <c r="A157" s="62"/>
      <c r="B157" s="5" t="s">
        <v>40</v>
      </c>
      <c r="C157" s="6">
        <f>C3+C23+C156+C154</f>
        <v>0</v>
      </c>
    </row>
    <row r="158" spans="1:5" x14ac:dyDescent="0.2">
      <c r="A158" s="62"/>
      <c r="B158" s="5" t="s">
        <v>20</v>
      </c>
      <c r="C158" s="6">
        <f>ROUND(C157*0.22,2)</f>
        <v>0</v>
      </c>
    </row>
    <row r="159" spans="1:5" x14ac:dyDescent="0.2">
      <c r="A159" s="62"/>
      <c r="B159" s="5" t="s">
        <v>18</v>
      </c>
      <c r="C159" s="6">
        <f>C157+C158</f>
        <v>0</v>
      </c>
    </row>
  </sheetData>
  <sheetProtection algorithmName="SHA-512" hashValue="CVIyOUPL9GvRggKINHOutULjs79BIWb3diFk32yt0Yse1eTyoSHf2/4tRrpFMMtv5gtwwsSweaV7P6NDNKlv/Q==" saltValue="8kBipTgYLvZNzATXGWcIfw==" spinCount="100000" sheet="1" selectLockedCells="1"/>
  <mergeCells count="2">
    <mergeCell ref="A1:C1"/>
    <mergeCell ref="A2:C2"/>
  </mergeCells>
  <pageMargins left="0.7" right="0.7" top="0.75" bottom="0.75" header="0.3" footer="0.3"/>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9"/>
  <sheetViews>
    <sheetView zoomScaleNormal="100" workbookViewId="0">
      <selection activeCell="G14" sqref="G14"/>
    </sheetView>
  </sheetViews>
  <sheetFormatPr defaultRowHeight="12.75" x14ac:dyDescent="0.2"/>
  <cols>
    <col min="1" max="1" width="2.5703125" style="1" bestFit="1" customWidth="1"/>
    <col min="2" max="2" width="94.85546875" style="1" bestFit="1" customWidth="1"/>
    <col min="3" max="3" width="9.140625" style="1"/>
    <col min="4" max="4" width="9.42578125" style="1" bestFit="1" customWidth="1"/>
    <col min="5" max="5" width="10.7109375" style="1" bestFit="1" customWidth="1"/>
    <col min="6" max="6" width="9.140625" style="1"/>
    <col min="7" max="7" width="17.7109375" style="1" customWidth="1"/>
    <col min="8" max="16384" width="9.140625" style="1"/>
  </cols>
  <sheetData>
    <row r="1" spans="1:23" ht="14.25" customHeight="1" x14ac:dyDescent="0.2">
      <c r="A1" s="131" t="s">
        <v>19</v>
      </c>
      <c r="B1" s="132"/>
      <c r="C1" s="132"/>
      <c r="D1" s="132"/>
      <c r="E1" s="132"/>
      <c r="F1" s="132"/>
      <c r="G1" s="132"/>
    </row>
    <row r="2" spans="1:23" ht="14.25" customHeight="1" x14ac:dyDescent="0.2">
      <c r="A2" s="131"/>
      <c r="B2" s="132"/>
      <c r="C2" s="132"/>
      <c r="D2" s="132"/>
      <c r="E2" s="132"/>
      <c r="F2" s="132"/>
      <c r="G2" s="132"/>
    </row>
    <row r="3" spans="1:23" x14ac:dyDescent="0.2">
      <c r="A3" s="104"/>
      <c r="B3" s="105"/>
      <c r="C3" s="106"/>
      <c r="D3" s="106"/>
      <c r="E3" s="106"/>
      <c r="G3" s="97"/>
    </row>
    <row r="4" spans="1:23" ht="15" x14ac:dyDescent="0.2">
      <c r="B4" s="94" t="s">
        <v>1181</v>
      </c>
      <c r="C4" s="106"/>
      <c r="D4" s="106"/>
      <c r="E4" s="106"/>
      <c r="G4" s="97"/>
    </row>
    <row r="5" spans="1:23" x14ac:dyDescent="0.2">
      <c r="A5" s="95" t="s">
        <v>3</v>
      </c>
      <c r="B5" s="130" t="s">
        <v>1186</v>
      </c>
      <c r="C5" s="130"/>
      <c r="D5" s="130"/>
      <c r="E5" s="130"/>
      <c r="F5" s="96"/>
      <c r="G5" s="97"/>
      <c r="H5" s="96"/>
      <c r="I5" s="96"/>
      <c r="J5" s="96"/>
      <c r="K5" s="96"/>
      <c r="L5" s="96"/>
      <c r="M5" s="96"/>
      <c r="N5" s="96"/>
      <c r="O5" s="96"/>
      <c r="P5" s="96"/>
      <c r="Q5" s="96"/>
      <c r="R5" s="96"/>
      <c r="S5" s="96"/>
      <c r="T5" s="96"/>
      <c r="U5" s="96"/>
      <c r="V5" s="96"/>
      <c r="W5" s="96"/>
    </row>
    <row r="6" spans="1:23" x14ac:dyDescent="0.2">
      <c r="A6" s="95" t="s">
        <v>4</v>
      </c>
      <c r="B6" s="130" t="s">
        <v>1168</v>
      </c>
      <c r="C6" s="130"/>
      <c r="D6" s="130"/>
      <c r="E6" s="130"/>
      <c r="F6" s="96"/>
      <c r="G6" s="97"/>
      <c r="H6" s="96"/>
      <c r="I6" s="96"/>
      <c r="J6" s="96"/>
      <c r="K6" s="96"/>
      <c r="L6" s="96"/>
      <c r="M6" s="96"/>
      <c r="N6" s="96"/>
      <c r="O6" s="96"/>
      <c r="P6" s="96"/>
      <c r="Q6" s="96"/>
      <c r="R6" s="96"/>
      <c r="S6" s="96"/>
      <c r="T6" s="96"/>
      <c r="U6" s="96"/>
      <c r="V6" s="96"/>
      <c r="W6" s="96"/>
    </row>
    <row r="7" spans="1:23" x14ac:dyDescent="0.2">
      <c r="A7" s="95" t="s">
        <v>6</v>
      </c>
      <c r="B7" s="130" t="s">
        <v>1169</v>
      </c>
      <c r="C7" s="130"/>
      <c r="D7" s="130"/>
      <c r="E7" s="130"/>
      <c r="F7" s="96"/>
      <c r="G7" s="97"/>
      <c r="H7" s="96"/>
      <c r="I7" s="96"/>
      <c r="J7" s="96"/>
      <c r="K7" s="96"/>
      <c r="L7" s="96"/>
      <c r="M7" s="96"/>
      <c r="N7" s="96"/>
      <c r="O7" s="96"/>
      <c r="P7" s="96"/>
      <c r="Q7" s="96"/>
      <c r="R7" s="96"/>
      <c r="S7" s="96"/>
      <c r="T7" s="96"/>
      <c r="U7" s="96"/>
      <c r="V7" s="96"/>
      <c r="W7" s="96"/>
    </row>
    <row r="8" spans="1:23" x14ac:dyDescent="0.2">
      <c r="A8" s="95" t="s">
        <v>7</v>
      </c>
      <c r="B8" s="130" t="s">
        <v>1170</v>
      </c>
      <c r="C8" s="130"/>
      <c r="D8" s="130"/>
      <c r="E8" s="130"/>
      <c r="F8" s="96"/>
      <c r="G8" s="97"/>
      <c r="H8" s="96"/>
      <c r="I8" s="96"/>
      <c r="J8" s="96"/>
      <c r="K8" s="96"/>
      <c r="L8" s="96"/>
      <c r="M8" s="96"/>
      <c r="N8" s="96"/>
      <c r="O8" s="96"/>
      <c r="P8" s="96"/>
      <c r="Q8" s="96"/>
      <c r="R8" s="96"/>
      <c r="S8" s="96"/>
      <c r="T8" s="96"/>
      <c r="U8" s="96"/>
      <c r="V8" s="96"/>
      <c r="W8" s="96"/>
    </row>
    <row r="9" spans="1:23" x14ac:dyDescent="0.2">
      <c r="A9" s="95" t="s">
        <v>8</v>
      </c>
      <c r="B9" s="130" t="s">
        <v>1171</v>
      </c>
      <c r="C9" s="130"/>
      <c r="D9" s="130"/>
      <c r="E9" s="130"/>
      <c r="F9" s="96"/>
      <c r="G9" s="97"/>
      <c r="H9" s="96"/>
      <c r="I9" s="96"/>
      <c r="J9" s="96"/>
      <c r="K9" s="96"/>
      <c r="L9" s="96"/>
      <c r="M9" s="96"/>
      <c r="N9" s="96"/>
      <c r="O9" s="96"/>
      <c r="P9" s="96"/>
      <c r="Q9" s="96"/>
      <c r="R9" s="96"/>
      <c r="S9" s="96"/>
      <c r="T9" s="96"/>
      <c r="U9" s="96"/>
      <c r="V9" s="96"/>
      <c r="W9" s="96"/>
    </row>
    <row r="10" spans="1:23" x14ac:dyDescent="0.2">
      <c r="A10" s="95" t="s">
        <v>11</v>
      </c>
      <c r="B10" s="130" t="s">
        <v>1172</v>
      </c>
      <c r="C10" s="130"/>
      <c r="D10" s="130"/>
      <c r="E10" s="130"/>
      <c r="F10" s="96"/>
      <c r="G10" s="97"/>
      <c r="H10" s="96"/>
      <c r="I10" s="96"/>
      <c r="J10" s="96"/>
      <c r="K10" s="96"/>
      <c r="L10" s="96"/>
      <c r="M10" s="96"/>
      <c r="N10" s="96"/>
      <c r="O10" s="96"/>
      <c r="P10" s="96"/>
      <c r="Q10" s="96"/>
      <c r="R10" s="96"/>
      <c r="S10" s="96"/>
      <c r="T10" s="96"/>
      <c r="U10" s="96"/>
      <c r="V10" s="96"/>
      <c r="W10" s="96"/>
    </row>
    <row r="11" spans="1:23" ht="99.75" customHeight="1" x14ac:dyDescent="0.2">
      <c r="A11" s="95" t="s">
        <v>29</v>
      </c>
      <c r="B11" s="130" t="s">
        <v>1173</v>
      </c>
      <c r="C11" s="130"/>
      <c r="D11" s="130"/>
      <c r="E11" s="130"/>
      <c r="F11" s="96"/>
      <c r="G11" s="97"/>
      <c r="H11" s="96"/>
      <c r="I11" s="96"/>
      <c r="J11" s="96"/>
      <c r="K11" s="96"/>
      <c r="L11" s="96"/>
      <c r="M11" s="96"/>
      <c r="N11" s="96"/>
      <c r="O11" s="96"/>
      <c r="P11" s="96"/>
      <c r="Q11" s="96"/>
      <c r="R11" s="96"/>
      <c r="S11" s="96"/>
      <c r="T11" s="96"/>
      <c r="U11" s="96"/>
      <c r="V11" s="96"/>
      <c r="W11" s="96"/>
    </row>
    <row r="12" spans="1:23" x14ac:dyDescent="0.2">
      <c r="A12" s="98"/>
      <c r="B12" s="98" t="s">
        <v>1174</v>
      </c>
      <c r="C12" s="98"/>
      <c r="D12" s="98"/>
      <c r="E12" s="98"/>
      <c r="F12" s="98"/>
      <c r="G12" s="97"/>
      <c r="H12" s="98"/>
      <c r="I12" s="98"/>
      <c r="J12" s="98"/>
      <c r="K12" s="98"/>
      <c r="L12" s="98"/>
      <c r="M12" s="98"/>
      <c r="N12" s="98"/>
      <c r="O12" s="98"/>
      <c r="P12" s="98"/>
      <c r="Q12" s="98"/>
      <c r="R12" s="98"/>
      <c r="S12" s="98"/>
      <c r="T12" s="98"/>
      <c r="U12" s="98"/>
      <c r="V12" s="98"/>
      <c r="W12" s="98"/>
    </row>
    <row r="13" spans="1:23" x14ac:dyDescent="0.2">
      <c r="A13" s="99"/>
      <c r="B13" s="98" t="s">
        <v>1175</v>
      </c>
      <c r="C13" s="98"/>
      <c r="D13" s="98"/>
      <c r="E13" s="98"/>
      <c r="F13" s="98"/>
      <c r="G13" s="97"/>
      <c r="H13" s="98"/>
      <c r="I13" s="98"/>
      <c r="J13" s="98"/>
      <c r="K13" s="98"/>
      <c r="L13" s="98"/>
      <c r="M13" s="98"/>
      <c r="N13" s="98"/>
      <c r="O13" s="98"/>
      <c r="P13" s="98"/>
      <c r="Q13" s="98"/>
      <c r="R13" s="98"/>
      <c r="S13" s="98"/>
      <c r="T13" s="98"/>
      <c r="U13" s="98"/>
      <c r="V13" s="98"/>
      <c r="W13" s="98"/>
    </row>
    <row r="14" spans="1:23" x14ac:dyDescent="0.2">
      <c r="A14" s="98"/>
      <c r="B14" s="98" t="s">
        <v>1176</v>
      </c>
      <c r="C14" s="98"/>
      <c r="D14" s="98"/>
      <c r="E14" s="98"/>
      <c r="F14" s="98"/>
      <c r="G14" s="97"/>
      <c r="H14" s="98"/>
      <c r="I14" s="98"/>
      <c r="J14" s="98"/>
      <c r="K14" s="98"/>
      <c r="L14" s="98"/>
      <c r="M14" s="98"/>
      <c r="N14" s="98"/>
      <c r="O14" s="98"/>
      <c r="P14" s="98"/>
      <c r="Q14" s="98"/>
      <c r="R14" s="98"/>
      <c r="S14" s="98"/>
      <c r="T14" s="98"/>
      <c r="U14" s="98"/>
      <c r="V14" s="98"/>
      <c r="W14" s="98"/>
    </row>
    <row r="15" spans="1:23" s="107" customFormat="1" x14ac:dyDescent="0.2"/>
    <row r="16" spans="1:23" s="107" customFormat="1" x14ac:dyDescent="0.2"/>
    <row r="17" s="107" customFormat="1" x14ac:dyDescent="0.2"/>
    <row r="18" s="107" customFormat="1" x14ac:dyDescent="0.2"/>
    <row r="19" s="107" customFormat="1" x14ac:dyDescent="0.2"/>
    <row r="20" s="107" customFormat="1" x14ac:dyDescent="0.2"/>
    <row r="21" s="107" customFormat="1" x14ac:dyDescent="0.2"/>
    <row r="22" s="107" customFormat="1" x14ac:dyDescent="0.2"/>
    <row r="23" s="107" customFormat="1" x14ac:dyDescent="0.2"/>
    <row r="24" s="107" customFormat="1" x14ac:dyDescent="0.2"/>
    <row r="25" s="107" customFormat="1" x14ac:dyDescent="0.2"/>
    <row r="26" s="107" customFormat="1" x14ac:dyDescent="0.2"/>
    <row r="27" s="107" customFormat="1" x14ac:dyDescent="0.2"/>
    <row r="28" s="107" customFormat="1" x14ac:dyDescent="0.2"/>
    <row r="29" s="107" customFormat="1" x14ac:dyDescent="0.2"/>
    <row r="30" s="107" customFormat="1" x14ac:dyDescent="0.2"/>
    <row r="31" s="107" customFormat="1" x14ac:dyDescent="0.2"/>
    <row r="32" s="107" customFormat="1" x14ac:dyDescent="0.2"/>
    <row r="33" spans="1:33" s="107" customFormat="1" x14ac:dyDescent="0.2"/>
    <row r="34" spans="1:33" s="107" customFormat="1" x14ac:dyDescent="0.2"/>
    <row r="35" spans="1:33" s="107" customFormat="1" x14ac:dyDescent="0.2"/>
    <row r="36" spans="1:33" s="107" customFormat="1" x14ac:dyDescent="0.2"/>
    <row r="37" spans="1:33" s="107" customFormat="1" x14ac:dyDescent="0.2"/>
    <row r="38" spans="1:33" s="107" customFormat="1" x14ac:dyDescent="0.2"/>
    <row r="39" spans="1:33" s="107" customFormat="1" x14ac:dyDescent="0.2"/>
    <row r="40" spans="1:33" s="107" customFormat="1" x14ac:dyDescent="0.2"/>
    <row r="41" spans="1:33" s="107" customFormat="1" x14ac:dyDescent="0.2"/>
    <row r="42" spans="1:33" s="107" customFormat="1" x14ac:dyDescent="0.2">
      <c r="B42" s="107" t="s">
        <v>1178</v>
      </c>
      <c r="C42" s="107" t="s">
        <v>1179</v>
      </c>
      <c r="J42" s="107" t="s">
        <v>1180</v>
      </c>
      <c r="R42" s="107" t="s">
        <v>266</v>
      </c>
    </row>
    <row r="43" spans="1:33" s="107" customFormat="1" ht="111" customHeight="1" x14ac:dyDescent="0.2">
      <c r="B43" s="108" t="s">
        <v>1185</v>
      </c>
      <c r="C43" s="128" t="s">
        <v>1184</v>
      </c>
      <c r="D43" s="128"/>
      <c r="E43" s="128"/>
      <c r="F43" s="128"/>
      <c r="G43" s="128"/>
      <c r="H43" s="128"/>
      <c r="I43" s="109"/>
      <c r="J43" s="128" t="s">
        <v>1182</v>
      </c>
      <c r="K43" s="128"/>
      <c r="L43" s="128"/>
      <c r="M43" s="128"/>
      <c r="N43" s="128"/>
      <c r="O43" s="128"/>
      <c r="R43" s="128" t="s">
        <v>1183</v>
      </c>
      <c r="S43" s="128"/>
      <c r="T43" s="128"/>
      <c r="U43" s="128"/>
      <c r="V43" s="128"/>
      <c r="W43" s="128"/>
      <c r="X43" s="128"/>
      <c r="Y43" s="109"/>
    </row>
    <row r="44" spans="1:33" s="115" customFormat="1" ht="15.75" customHeight="1" x14ac:dyDescent="0.2">
      <c r="Z44" s="116"/>
      <c r="AA44" s="116"/>
      <c r="AB44" s="116"/>
      <c r="AC44" s="116"/>
      <c r="AD44" s="116"/>
      <c r="AE44" s="116"/>
      <c r="AF44" s="116"/>
      <c r="AG44" s="116"/>
    </row>
    <row r="45" spans="1:33" ht="15" x14ac:dyDescent="0.25">
      <c r="A45" s="100"/>
      <c r="B45" s="129"/>
      <c r="C45" s="129"/>
      <c r="D45" s="129"/>
      <c r="E45" s="129"/>
      <c r="G45"/>
    </row>
    <row r="46" spans="1:33" ht="15" x14ac:dyDescent="0.25">
      <c r="A46" s="100"/>
      <c r="B46" s="101"/>
      <c r="C46" s="101"/>
      <c r="D46" s="101"/>
      <c r="E46" s="101"/>
      <c r="G46"/>
    </row>
    <row r="47" spans="1:33" ht="15" x14ac:dyDescent="0.25">
      <c r="A47" s="100"/>
      <c r="B47" s="101"/>
      <c r="C47" s="101"/>
      <c r="D47" s="101"/>
      <c r="E47" s="101"/>
      <c r="G47"/>
    </row>
    <row r="48" spans="1:33" ht="15" x14ac:dyDescent="0.25">
      <c r="A48" s="100"/>
      <c r="B48" s="101"/>
      <c r="C48" s="101"/>
      <c r="D48" s="101"/>
      <c r="E48" s="101"/>
      <c r="G48"/>
    </row>
    <row r="49" spans="1:7" ht="15" x14ac:dyDescent="0.25">
      <c r="A49" s="100"/>
      <c r="B49" s="101"/>
      <c r="C49" s="101"/>
      <c r="D49" s="101"/>
      <c r="E49" s="101"/>
      <c r="G49"/>
    </row>
    <row r="50" spans="1:7" ht="15" x14ac:dyDescent="0.25">
      <c r="A50" s="100"/>
      <c r="B50" s="129"/>
      <c r="C50" s="129"/>
      <c r="D50" s="129"/>
      <c r="E50" s="129"/>
      <c r="G50"/>
    </row>
    <row r="51" spans="1:7" ht="15" x14ac:dyDescent="0.25">
      <c r="A51" s="100"/>
      <c r="B51" s="129"/>
      <c r="C51" s="129"/>
      <c r="D51" s="129"/>
      <c r="E51" s="129"/>
      <c r="G51"/>
    </row>
    <row r="52" spans="1:7" ht="15" x14ac:dyDescent="0.25">
      <c r="A52" s="100"/>
      <c r="B52" s="101"/>
      <c r="C52" s="101"/>
      <c r="D52" s="101"/>
      <c r="E52" s="101"/>
      <c r="G52"/>
    </row>
    <row r="53" spans="1:7" ht="15" x14ac:dyDescent="0.25">
      <c r="A53" s="100"/>
      <c r="B53" s="129"/>
      <c r="C53" s="129"/>
      <c r="D53" s="129"/>
      <c r="E53" s="129"/>
      <c r="G53"/>
    </row>
    <row r="54" spans="1:7" ht="15" x14ac:dyDescent="0.25">
      <c r="A54" s="100"/>
      <c r="B54" s="129"/>
      <c r="C54" s="129"/>
      <c r="D54" s="129"/>
      <c r="E54" s="129"/>
      <c r="G54"/>
    </row>
    <row r="55" spans="1:7" ht="15" x14ac:dyDescent="0.25">
      <c r="A55" s="102"/>
      <c r="B55" s="101"/>
      <c r="C55" s="101"/>
      <c r="D55" s="101"/>
      <c r="E55" s="101"/>
      <c r="G55"/>
    </row>
    <row r="56" spans="1:7" ht="15" x14ac:dyDescent="0.25">
      <c r="A56"/>
      <c r="B56"/>
      <c r="C56"/>
      <c r="D56"/>
      <c r="E56"/>
      <c r="F56"/>
      <c r="G56"/>
    </row>
    <row r="57" spans="1:7" ht="15" x14ac:dyDescent="0.25">
      <c r="A57"/>
      <c r="B57"/>
      <c r="C57"/>
      <c r="D57"/>
      <c r="E57"/>
      <c r="F57"/>
      <c r="G57"/>
    </row>
    <row r="58" spans="1:7" ht="15" x14ac:dyDescent="0.25">
      <c r="A58"/>
      <c r="B58"/>
      <c r="C58"/>
      <c r="D58"/>
      <c r="E58"/>
      <c r="F58"/>
      <c r="G58"/>
    </row>
    <row r="59" spans="1:7" ht="15" x14ac:dyDescent="0.25">
      <c r="G59"/>
    </row>
  </sheetData>
  <sheetProtection algorithmName="SHA-512" hashValue="9//S0ZUrnxeGHpGivTW+Lt/OMH9iyDb9LXhrviFKYrDEft6rUooDlF96lw8g3+ufyu9ZgGWeS+5ETN5tVtcGRA==" saltValue="SrdYey82KE2/D6E7J32ePQ==" spinCount="100000" sheet="1" selectLockedCells="1"/>
  <mergeCells count="16">
    <mergeCell ref="B9:E9"/>
    <mergeCell ref="A1:G2"/>
    <mergeCell ref="B5:E5"/>
    <mergeCell ref="B6:E6"/>
    <mergeCell ref="B7:E7"/>
    <mergeCell ref="B8:E8"/>
    <mergeCell ref="B54:E54"/>
    <mergeCell ref="C43:H43"/>
    <mergeCell ref="B45:E45"/>
    <mergeCell ref="B10:E10"/>
    <mergeCell ref="B11:E11"/>
    <mergeCell ref="J43:O43"/>
    <mergeCell ref="R43:X43"/>
    <mergeCell ref="B50:E50"/>
    <mergeCell ref="B51:E51"/>
    <mergeCell ref="B53:E53"/>
  </mergeCells>
  <conditionalFormatting sqref="F5">
    <cfRule type="cellIs" dxfId="11" priority="1" operator="lessThan">
      <formula>0.000001</formula>
    </cfRule>
  </conditionalFormatting>
  <pageMargins left="0.7" right="0.7" top="0.75" bottom="0.75" header="0.3" footer="0.3"/>
  <pageSetup paperSize="9" orientation="portrait" r:id="rId1"/>
  <headerFooter>
    <oddFooter>&amp;R&amp;N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35"/>
  <sheetViews>
    <sheetView zoomScaleNormal="100" workbookViewId="0">
      <selection activeCell="F19" sqref="F19"/>
    </sheetView>
  </sheetViews>
  <sheetFormatPr defaultRowHeight="12.75" x14ac:dyDescent="0.2"/>
  <cols>
    <col min="1" max="1" width="2.5703125" style="1" bestFit="1" customWidth="1"/>
    <col min="2" max="2" width="94.85546875" style="1" bestFit="1" customWidth="1"/>
    <col min="3" max="3" width="9.140625" style="1"/>
    <col min="4" max="4" width="9.42578125" style="1" bestFit="1" customWidth="1"/>
    <col min="5" max="5" width="10.7109375" style="1" bestFit="1" customWidth="1"/>
    <col min="6" max="6" width="9.140625" style="1"/>
    <col min="7" max="7" width="17.7109375" style="1" customWidth="1"/>
    <col min="8" max="16384" width="9.140625" style="1"/>
  </cols>
  <sheetData>
    <row r="1" spans="1:33" ht="14.25" customHeight="1" x14ac:dyDescent="0.2">
      <c r="A1" s="131" t="s">
        <v>19</v>
      </c>
      <c r="B1" s="132"/>
      <c r="C1" s="132"/>
      <c r="D1" s="132"/>
      <c r="E1" s="132"/>
      <c r="F1" s="132"/>
      <c r="G1" s="132"/>
    </row>
    <row r="2" spans="1:33" ht="14.25" customHeight="1" x14ac:dyDescent="0.2">
      <c r="A2" s="131"/>
      <c r="B2" s="132"/>
      <c r="C2" s="132"/>
      <c r="D2" s="132"/>
      <c r="E2" s="132"/>
      <c r="F2" s="132"/>
      <c r="G2" s="132"/>
    </row>
    <row r="3" spans="1:33" x14ac:dyDescent="0.2">
      <c r="A3" s="104"/>
      <c r="B3" s="105"/>
      <c r="C3" s="106"/>
      <c r="D3" s="106"/>
      <c r="E3" s="106"/>
      <c r="G3" s="97"/>
    </row>
    <row r="4" spans="1:33" ht="14.25" x14ac:dyDescent="0.2">
      <c r="B4" s="110" t="s">
        <v>1177</v>
      </c>
      <c r="C4" s="106"/>
      <c r="D4" s="106"/>
      <c r="E4" s="106"/>
      <c r="G4" s="97"/>
    </row>
    <row r="5" spans="1:33" x14ac:dyDescent="0.2">
      <c r="A5" s="95" t="s">
        <v>3</v>
      </c>
      <c r="B5" s="130" t="s">
        <v>1186</v>
      </c>
      <c r="C5" s="130"/>
      <c r="D5" s="130"/>
      <c r="E5" s="130"/>
      <c r="F5" s="96"/>
      <c r="G5" s="97"/>
      <c r="H5" s="96"/>
      <c r="I5" s="96"/>
      <c r="J5" s="96"/>
      <c r="K5" s="96"/>
      <c r="L5" s="96"/>
      <c r="M5" s="96"/>
      <c r="N5" s="96"/>
      <c r="O5" s="96"/>
      <c r="P5" s="96"/>
      <c r="Q5" s="96"/>
      <c r="R5" s="96"/>
      <c r="S5" s="96"/>
      <c r="T5" s="96"/>
      <c r="U5" s="96"/>
      <c r="V5" s="96"/>
      <c r="W5" s="96"/>
    </row>
    <row r="6" spans="1:33" ht="45.75" customHeight="1" x14ac:dyDescent="0.2">
      <c r="A6" s="95" t="s">
        <v>4</v>
      </c>
      <c r="B6" s="130" t="s">
        <v>1187</v>
      </c>
      <c r="C6" s="130"/>
      <c r="D6" s="130"/>
      <c r="E6" s="130"/>
      <c r="F6" s="96"/>
      <c r="G6" s="97"/>
      <c r="H6" s="96"/>
      <c r="I6" s="96"/>
      <c r="J6" s="96"/>
      <c r="K6" s="96"/>
      <c r="L6" s="96"/>
      <c r="M6" s="96"/>
      <c r="N6" s="96"/>
      <c r="O6" s="96"/>
      <c r="P6" s="96"/>
      <c r="Q6" s="96"/>
      <c r="R6" s="96"/>
      <c r="S6" s="96"/>
      <c r="T6" s="96"/>
      <c r="U6" s="96"/>
      <c r="V6" s="96"/>
      <c r="W6" s="96"/>
    </row>
    <row r="7" spans="1:33" x14ac:dyDescent="0.2">
      <c r="A7" s="95" t="s">
        <v>6</v>
      </c>
      <c r="B7" s="130" t="s">
        <v>1167</v>
      </c>
      <c r="C7" s="130"/>
      <c r="D7" s="130"/>
      <c r="E7" s="130"/>
      <c r="F7" s="96"/>
      <c r="G7" s="97"/>
      <c r="H7" s="96"/>
      <c r="I7" s="96"/>
      <c r="J7" s="96"/>
      <c r="K7" s="96"/>
      <c r="L7" s="96"/>
      <c r="M7" s="96"/>
      <c r="N7" s="96"/>
      <c r="O7" s="96"/>
      <c r="P7" s="96"/>
      <c r="Q7" s="96"/>
      <c r="R7" s="96"/>
      <c r="S7" s="96"/>
      <c r="T7" s="96"/>
      <c r="U7" s="96"/>
      <c r="V7" s="96"/>
      <c r="W7" s="96"/>
    </row>
    <row r="8" spans="1:33" x14ac:dyDescent="0.2">
      <c r="A8" s="95"/>
      <c r="B8" s="130"/>
      <c r="C8" s="130"/>
      <c r="D8" s="130"/>
      <c r="E8" s="130"/>
      <c r="F8" s="96"/>
      <c r="G8" s="97"/>
      <c r="H8" s="96"/>
      <c r="I8" s="96"/>
      <c r="J8" s="96"/>
      <c r="K8" s="96"/>
      <c r="L8" s="96"/>
      <c r="M8" s="96"/>
      <c r="N8" s="96"/>
      <c r="O8" s="96"/>
      <c r="P8" s="96"/>
      <c r="Q8" s="96"/>
      <c r="R8" s="96"/>
      <c r="S8" s="96"/>
      <c r="T8" s="96"/>
      <c r="U8" s="96"/>
      <c r="V8" s="96"/>
      <c r="W8" s="96"/>
    </row>
    <row r="9" spans="1:33" x14ac:dyDescent="0.2">
      <c r="A9" s="95"/>
      <c r="B9" s="133"/>
      <c r="C9" s="133"/>
      <c r="D9" s="111"/>
      <c r="E9" s="111"/>
      <c r="F9" s="96"/>
      <c r="G9" s="97"/>
      <c r="H9" s="96"/>
      <c r="I9" s="96"/>
      <c r="J9" s="96"/>
      <c r="K9" s="96"/>
      <c r="L9" s="96"/>
      <c r="M9" s="96"/>
      <c r="N9" s="96"/>
      <c r="O9" s="96"/>
      <c r="P9" s="96"/>
      <c r="Q9" s="96"/>
      <c r="R9" s="96"/>
      <c r="S9" s="96"/>
      <c r="T9" s="96"/>
      <c r="U9" s="96"/>
      <c r="V9" s="96"/>
      <c r="W9" s="96"/>
    </row>
    <row r="10" spans="1:33" x14ac:dyDescent="0.2">
      <c r="A10" s="95"/>
      <c r="B10" s="133"/>
      <c r="C10" s="133"/>
      <c r="D10" s="111"/>
      <c r="E10" s="111"/>
      <c r="F10" s="96"/>
      <c r="G10" s="97"/>
      <c r="H10" s="96"/>
      <c r="I10" s="96"/>
      <c r="J10" s="96"/>
      <c r="K10" s="96"/>
      <c r="L10" s="96"/>
      <c r="M10" s="96"/>
      <c r="N10" s="96"/>
      <c r="O10" s="96"/>
      <c r="P10" s="96"/>
      <c r="Q10" s="96"/>
      <c r="R10" s="96"/>
      <c r="S10" s="96"/>
      <c r="T10" s="96"/>
      <c r="U10" s="96"/>
      <c r="V10" s="96"/>
      <c r="W10" s="96"/>
    </row>
    <row r="11" spans="1:33" x14ac:dyDescent="0.2">
      <c r="A11" s="95"/>
      <c r="B11" s="133"/>
      <c r="C11" s="133"/>
      <c r="D11" s="111"/>
      <c r="E11" s="111"/>
      <c r="F11" s="96"/>
      <c r="G11" s="97"/>
      <c r="H11" s="96"/>
      <c r="I11" s="96"/>
      <c r="J11" s="96"/>
      <c r="K11" s="96"/>
      <c r="L11" s="96"/>
      <c r="M11" s="96"/>
      <c r="N11" s="96"/>
      <c r="O11" s="96"/>
      <c r="P11" s="96"/>
      <c r="Q11" s="96"/>
      <c r="R11" s="96"/>
      <c r="S11" s="96"/>
      <c r="T11" s="96"/>
      <c r="U11" s="96"/>
      <c r="V11" s="96"/>
      <c r="W11" s="96"/>
    </row>
    <row r="12" spans="1:33" x14ac:dyDescent="0.2">
      <c r="A12" s="95"/>
      <c r="B12" s="133"/>
      <c r="C12" s="133"/>
      <c r="D12" s="111"/>
      <c r="E12" s="111"/>
      <c r="F12" s="96"/>
      <c r="G12" s="97"/>
      <c r="H12" s="96"/>
      <c r="I12" s="96"/>
      <c r="J12" s="96"/>
      <c r="K12" s="96"/>
      <c r="L12" s="96"/>
      <c r="M12" s="96"/>
      <c r="N12" s="96"/>
      <c r="O12" s="96"/>
      <c r="P12" s="96"/>
      <c r="Q12" s="96"/>
      <c r="R12" s="96"/>
      <c r="S12" s="96"/>
      <c r="T12" s="96"/>
      <c r="U12" s="96"/>
      <c r="V12" s="96"/>
      <c r="W12" s="96"/>
    </row>
    <row r="13" spans="1:33" ht="15" customHeight="1" x14ac:dyDescent="0.2">
      <c r="A13" s="98"/>
      <c r="B13" s="133"/>
      <c r="C13" s="133"/>
      <c r="D13" s="111"/>
      <c r="E13" s="111"/>
      <c r="F13" s="98"/>
      <c r="G13" s="97"/>
      <c r="H13" s="98"/>
      <c r="I13" s="98"/>
      <c r="J13" s="98"/>
      <c r="K13" s="98"/>
      <c r="L13" s="98"/>
      <c r="M13" s="98"/>
      <c r="N13" s="98"/>
      <c r="O13" s="98"/>
      <c r="P13" s="98"/>
      <c r="Q13" s="98"/>
      <c r="R13" s="98"/>
      <c r="S13" s="98"/>
      <c r="T13" s="98"/>
      <c r="U13" s="98"/>
      <c r="V13" s="98"/>
      <c r="W13" s="98"/>
    </row>
    <row r="14" spans="1:33" x14ac:dyDescent="0.2">
      <c r="A14" s="99"/>
      <c r="B14" s="133"/>
      <c r="C14" s="133"/>
      <c r="D14" s="111"/>
      <c r="E14" s="111"/>
      <c r="F14" s="98"/>
      <c r="G14" s="97"/>
      <c r="H14" s="98"/>
      <c r="I14" s="98"/>
      <c r="J14" s="98"/>
      <c r="K14" s="98"/>
      <c r="L14" s="98"/>
      <c r="M14" s="98"/>
      <c r="N14" s="98"/>
      <c r="O14" s="98"/>
      <c r="P14" s="98"/>
      <c r="Q14" s="98"/>
      <c r="R14" s="98"/>
      <c r="S14" s="98"/>
      <c r="T14" s="98"/>
      <c r="U14" s="98"/>
      <c r="V14" s="98"/>
      <c r="W14" s="98"/>
    </row>
    <row r="15" spans="1:33" x14ac:dyDescent="0.2">
      <c r="A15" s="98"/>
      <c r="B15" s="133"/>
      <c r="C15" s="133"/>
      <c r="D15" s="111"/>
      <c r="E15" s="111"/>
      <c r="F15" s="98"/>
      <c r="G15" s="97"/>
      <c r="H15" s="98"/>
      <c r="I15" s="98"/>
      <c r="J15" s="98"/>
      <c r="K15" s="98"/>
      <c r="L15" s="98"/>
      <c r="M15" s="98"/>
      <c r="N15" s="98"/>
      <c r="O15" s="98"/>
      <c r="P15" s="98"/>
      <c r="Q15" s="98"/>
      <c r="R15" s="98"/>
      <c r="S15" s="98"/>
      <c r="T15" s="98"/>
      <c r="U15" s="98"/>
      <c r="V15" s="98"/>
      <c r="W15" s="98"/>
    </row>
    <row r="16" spans="1:33" s="107" customFormat="1" ht="15.75" customHeight="1" x14ac:dyDescent="0.2">
      <c r="B16" s="133"/>
      <c r="C16" s="133"/>
      <c r="D16" s="111"/>
      <c r="E16" s="111"/>
      <c r="G16" s="97"/>
      <c r="Z16" s="109"/>
      <c r="AA16" s="109"/>
      <c r="AB16" s="109"/>
      <c r="AC16" s="109"/>
      <c r="AD16" s="109"/>
      <c r="AE16" s="109"/>
      <c r="AF16" s="109"/>
      <c r="AG16" s="109"/>
    </row>
    <row r="17" spans="1:7" x14ac:dyDescent="0.2">
      <c r="A17" s="100"/>
      <c r="B17" s="133"/>
      <c r="C17" s="133"/>
      <c r="D17" s="111"/>
      <c r="E17" s="111"/>
      <c r="G17" s="97"/>
    </row>
    <row r="18" spans="1:7" x14ac:dyDescent="0.2">
      <c r="A18" s="100"/>
      <c r="B18" s="133"/>
      <c r="C18" s="133"/>
      <c r="D18" s="111"/>
      <c r="E18" s="111"/>
      <c r="G18" s="97"/>
    </row>
    <row r="19" spans="1:7" x14ac:dyDescent="0.2">
      <c r="A19" s="100"/>
      <c r="B19" s="133"/>
      <c r="C19" s="133"/>
      <c r="D19" s="111"/>
      <c r="E19" s="111"/>
      <c r="G19" s="97"/>
    </row>
    <row r="20" spans="1:7" x14ac:dyDescent="0.2">
      <c r="A20" s="100"/>
      <c r="B20" s="133"/>
      <c r="C20" s="133"/>
      <c r="D20" s="111"/>
      <c r="E20" s="111"/>
      <c r="G20" s="97"/>
    </row>
    <row r="21" spans="1:7" x14ac:dyDescent="0.2">
      <c r="A21" s="100"/>
      <c r="B21" s="133"/>
      <c r="C21" s="133"/>
      <c r="D21" s="111"/>
      <c r="E21" s="111"/>
      <c r="G21" s="97"/>
    </row>
    <row r="22" spans="1:7" x14ac:dyDescent="0.2">
      <c r="A22" s="100"/>
      <c r="B22" s="133"/>
      <c r="C22" s="133"/>
      <c r="D22" s="111"/>
      <c r="E22" s="111"/>
      <c r="G22" s="97"/>
    </row>
    <row r="23" spans="1:7" x14ac:dyDescent="0.2">
      <c r="A23" s="100"/>
      <c r="B23" s="133"/>
      <c r="C23" s="133"/>
      <c r="D23" s="111"/>
      <c r="E23" s="111"/>
      <c r="G23" s="97"/>
    </row>
    <row r="24" spans="1:7" x14ac:dyDescent="0.2">
      <c r="A24" s="100"/>
      <c r="B24" s="133"/>
      <c r="C24" s="133"/>
      <c r="D24" s="111"/>
      <c r="E24" s="111"/>
      <c r="G24" s="97"/>
    </row>
    <row r="25" spans="1:7" x14ac:dyDescent="0.2">
      <c r="A25" s="100"/>
      <c r="B25" s="133"/>
      <c r="C25" s="133"/>
      <c r="D25" s="111"/>
      <c r="E25" s="111"/>
      <c r="G25" s="97"/>
    </row>
    <row r="26" spans="1:7" x14ac:dyDescent="0.2">
      <c r="A26" s="100"/>
      <c r="B26" s="133"/>
      <c r="C26" s="133"/>
      <c r="D26" s="111"/>
      <c r="E26" s="111"/>
      <c r="G26" s="97"/>
    </row>
    <row r="27" spans="1:7" x14ac:dyDescent="0.2">
      <c r="A27" s="100"/>
      <c r="B27" s="133"/>
      <c r="C27" s="133"/>
      <c r="D27" s="111"/>
      <c r="E27" s="111"/>
      <c r="G27" s="97"/>
    </row>
    <row r="28" spans="1:7" x14ac:dyDescent="0.2">
      <c r="A28" s="100"/>
      <c r="B28" s="133"/>
      <c r="C28" s="133"/>
      <c r="D28" s="111"/>
      <c r="E28" s="111"/>
      <c r="G28" s="97"/>
    </row>
    <row r="29" spans="1:7" x14ac:dyDescent="0.2">
      <c r="A29" s="100"/>
      <c r="B29" s="133"/>
      <c r="C29" s="133"/>
      <c r="D29" s="112"/>
      <c r="E29" s="112"/>
      <c r="G29" s="97"/>
    </row>
    <row r="30" spans="1:7" x14ac:dyDescent="0.2">
      <c r="A30" s="100"/>
      <c r="B30" s="113"/>
      <c r="C30" s="113"/>
      <c r="D30" s="112"/>
      <c r="E30" s="112"/>
      <c r="G30" s="97"/>
    </row>
    <row r="31" spans="1:7" x14ac:dyDescent="0.2">
      <c r="A31" s="100"/>
      <c r="B31" s="98" t="s">
        <v>1174</v>
      </c>
      <c r="C31" s="98"/>
      <c r="D31" s="98"/>
      <c r="E31" s="98"/>
      <c r="G31" s="97"/>
    </row>
    <row r="32" spans="1:7" x14ac:dyDescent="0.2">
      <c r="A32" s="102"/>
      <c r="B32" s="98" t="s">
        <v>1175</v>
      </c>
      <c r="C32" s="98"/>
      <c r="D32" s="98"/>
      <c r="E32" s="98"/>
      <c r="G32" s="97"/>
    </row>
    <row r="33" spans="1:7" ht="15" x14ac:dyDescent="0.25">
      <c r="A33"/>
      <c r="B33" s="98" t="s">
        <v>1176</v>
      </c>
      <c r="C33" s="98"/>
      <c r="D33" s="98"/>
      <c r="E33" s="98"/>
      <c r="F33"/>
      <c r="G33" s="97"/>
    </row>
    <row r="34" spans="1:7" x14ac:dyDescent="0.2">
      <c r="A34" s="103"/>
      <c r="B34" s="103"/>
      <c r="C34" s="103"/>
      <c r="D34" s="103"/>
      <c r="E34" s="103"/>
      <c r="F34" s="103"/>
      <c r="G34" s="114"/>
    </row>
    <row r="35" spans="1:7" ht="15" x14ac:dyDescent="0.25">
      <c r="G35"/>
    </row>
  </sheetData>
  <sheetProtection algorithmName="SHA-512" hashValue="fdec/Yxjq8U20zy4Z3PKIafQq3tWJyJB/00kZmUCVqEQWpxTAN7RGlUrlsOOukYbi7y9yD+kP55TGNo3GitiNg==" saltValue="1kyhjEYJCBqGBblkLgBwGQ==" spinCount="100000" sheet="1" selectLockedCells="1"/>
  <mergeCells count="6">
    <mergeCell ref="B9:C29"/>
    <mergeCell ref="A1:G2"/>
    <mergeCell ref="B5:E5"/>
    <mergeCell ref="B6:E6"/>
    <mergeCell ref="B7:E7"/>
    <mergeCell ref="B8:E8"/>
  </mergeCells>
  <conditionalFormatting sqref="F5">
    <cfRule type="cellIs" dxfId="10" priority="1" operator="lessThan">
      <formula>0.00000001</formula>
    </cfRule>
  </conditionalFormatting>
  <pageMargins left="0.7" right="0.7" top="0.75" bottom="0.75" header="0.3" footer="0.3"/>
  <pageSetup paperSize="9" orientation="portrait" r:id="rId1"/>
  <headerFooter>
    <oddFooter>&amp;R&amp;N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025"/>
  <sheetViews>
    <sheetView topLeftCell="A421" zoomScale="130" zoomScaleNormal="130" workbookViewId="0">
      <selection activeCell="E441" sqref="E441"/>
    </sheetView>
  </sheetViews>
  <sheetFormatPr defaultRowHeight="15" x14ac:dyDescent="0.25"/>
  <cols>
    <col min="1" max="1" width="6.7109375" style="7" bestFit="1" customWidth="1"/>
    <col min="2" max="2" width="38.140625" style="7" bestFit="1" customWidth="1"/>
    <col min="3" max="3" width="4.7109375" style="7" customWidth="1"/>
    <col min="4" max="6" width="14.7109375" style="7" customWidth="1"/>
    <col min="7" max="16384" width="9.140625" style="7"/>
  </cols>
  <sheetData>
    <row r="1" spans="1:6" x14ac:dyDescent="0.25">
      <c r="A1" s="32" t="s">
        <v>41</v>
      </c>
      <c r="B1" s="10" t="s">
        <v>0</v>
      </c>
      <c r="C1" s="10" t="s">
        <v>1</v>
      </c>
      <c r="D1" s="11" t="s">
        <v>16</v>
      </c>
      <c r="E1" s="12" t="s">
        <v>15</v>
      </c>
      <c r="F1" s="12" t="s">
        <v>17</v>
      </c>
    </row>
    <row r="2" spans="1:6" x14ac:dyDescent="0.25">
      <c r="A2" s="39" t="s">
        <v>211</v>
      </c>
      <c r="B2" s="39" t="s">
        <v>1194</v>
      </c>
      <c r="C2" s="39"/>
      <c r="D2" s="39"/>
      <c r="E2" s="39"/>
      <c r="F2" s="33">
        <f>F3+F26+F50+F69+F93+F114+F136+F165+F194+F215+F242+F268+F297+F331+F366+F385+F410+F437+F463</f>
        <v>0</v>
      </c>
    </row>
    <row r="3" spans="1:6" x14ac:dyDescent="0.25">
      <c r="A3" s="37" t="s">
        <v>210</v>
      </c>
      <c r="B3" s="37" t="s">
        <v>209</v>
      </c>
      <c r="C3" s="38"/>
      <c r="D3" s="38"/>
      <c r="E3" s="38"/>
      <c r="F3" s="36">
        <f>F4+F13</f>
        <v>0</v>
      </c>
    </row>
    <row r="4" spans="1:6" x14ac:dyDescent="0.25">
      <c r="A4" s="34" t="s">
        <v>21</v>
      </c>
      <c r="B4" s="35" t="s">
        <v>42</v>
      </c>
      <c r="C4" s="15"/>
      <c r="D4" s="16"/>
      <c r="E4" s="16"/>
      <c r="F4" s="17">
        <f>F5+F8+F11</f>
        <v>0</v>
      </c>
    </row>
    <row r="5" spans="1:6" x14ac:dyDescent="0.25">
      <c r="A5" s="34" t="s">
        <v>2</v>
      </c>
      <c r="B5" s="35" t="s">
        <v>43</v>
      </c>
      <c r="C5" s="15"/>
      <c r="D5" s="16"/>
      <c r="E5" s="16"/>
      <c r="F5" s="18">
        <f>SUM(F6:F7)</f>
        <v>0</v>
      </c>
    </row>
    <row r="6" spans="1:6" ht="33.75" x14ac:dyDescent="0.25">
      <c r="A6" s="24" t="s">
        <v>3</v>
      </c>
      <c r="B6" s="65" t="s">
        <v>44</v>
      </c>
      <c r="C6" s="20" t="s">
        <v>30</v>
      </c>
      <c r="D6" s="21">
        <v>1</v>
      </c>
      <c r="E6" s="8">
        <v>0</v>
      </c>
      <c r="F6" s="22">
        <f>IF(ISNUMBER(D6),ROUND(D6*E6,2),"")</f>
        <v>0</v>
      </c>
    </row>
    <row r="7" spans="1:6" ht="33.75" x14ac:dyDescent="0.25">
      <c r="A7" s="24" t="s">
        <v>4</v>
      </c>
      <c r="B7" s="66" t="s">
        <v>45</v>
      </c>
      <c r="C7" s="20" t="s">
        <v>30</v>
      </c>
      <c r="D7" s="21">
        <v>1</v>
      </c>
      <c r="E7" s="8">
        <v>0</v>
      </c>
      <c r="F7" s="22">
        <f>IF(ISNUMBER(D7),ROUND(D7*E7,2),"")</f>
        <v>0</v>
      </c>
    </row>
    <row r="8" spans="1:6" x14ac:dyDescent="0.25">
      <c r="A8" s="34" t="s">
        <v>9</v>
      </c>
      <c r="B8" s="35" t="s">
        <v>46</v>
      </c>
      <c r="C8" s="15"/>
      <c r="D8" s="16"/>
      <c r="E8" s="16"/>
      <c r="F8" s="18">
        <f>SUM(F9:F10)</f>
        <v>0</v>
      </c>
    </row>
    <row r="9" spans="1:6" ht="22.5" x14ac:dyDescent="0.25">
      <c r="A9" s="24" t="s">
        <v>3</v>
      </c>
      <c r="B9" s="19" t="s">
        <v>52</v>
      </c>
      <c r="C9" s="20" t="s">
        <v>30</v>
      </c>
      <c r="D9" s="21">
        <v>1</v>
      </c>
      <c r="E9" s="8">
        <v>0</v>
      </c>
      <c r="F9" s="22">
        <f t="shared" ref="F9:F12" si="0">IF(ISNUMBER(D9),ROUND(D9*E9,2),"")</f>
        <v>0</v>
      </c>
    </row>
    <row r="10" spans="1:6" ht="22.5" x14ac:dyDescent="0.25">
      <c r="A10" s="24" t="s">
        <v>4</v>
      </c>
      <c r="B10" s="19" t="s">
        <v>53</v>
      </c>
      <c r="C10" s="20" t="s">
        <v>30</v>
      </c>
      <c r="D10" s="21">
        <v>1</v>
      </c>
      <c r="E10" s="8">
        <v>0</v>
      </c>
      <c r="F10" s="22">
        <f t="shared" si="0"/>
        <v>0</v>
      </c>
    </row>
    <row r="11" spans="1:6" x14ac:dyDescent="0.25">
      <c r="A11" s="34" t="s">
        <v>25</v>
      </c>
      <c r="B11" s="35" t="s">
        <v>47</v>
      </c>
      <c r="C11" s="15"/>
      <c r="D11" s="16"/>
      <c r="E11" s="16"/>
      <c r="F11" s="18">
        <f>SUM(F12:F12)</f>
        <v>0</v>
      </c>
    </row>
    <row r="12" spans="1:6" ht="22.5" x14ac:dyDescent="0.25">
      <c r="A12" s="24" t="s">
        <v>3</v>
      </c>
      <c r="B12" s="19" t="s">
        <v>54</v>
      </c>
      <c r="C12" s="20" t="s">
        <v>30</v>
      </c>
      <c r="D12" s="21">
        <v>1</v>
      </c>
      <c r="E12" s="8">
        <v>0</v>
      </c>
      <c r="F12" s="22">
        <f t="shared" si="0"/>
        <v>0</v>
      </c>
    </row>
    <row r="13" spans="1:6" x14ac:dyDescent="0.25">
      <c r="A13" s="34" t="s">
        <v>22</v>
      </c>
      <c r="B13" s="35" t="s">
        <v>27</v>
      </c>
      <c r="C13" s="15"/>
      <c r="D13" s="16"/>
      <c r="E13" s="16"/>
      <c r="F13" s="17">
        <f>F14+F18+F22+F24</f>
        <v>0</v>
      </c>
    </row>
    <row r="14" spans="1:6" x14ac:dyDescent="0.25">
      <c r="A14" s="34" t="s">
        <v>2</v>
      </c>
      <c r="B14" s="35" t="s">
        <v>48</v>
      </c>
      <c r="C14" s="15"/>
      <c r="D14" s="16"/>
      <c r="E14" s="16"/>
      <c r="F14" s="18">
        <f>SUM(F15:F17)</f>
        <v>0</v>
      </c>
    </row>
    <row r="15" spans="1:6" x14ac:dyDescent="0.25">
      <c r="A15" s="24" t="s">
        <v>3</v>
      </c>
      <c r="B15" s="19" t="s">
        <v>55</v>
      </c>
      <c r="C15" s="21" t="s">
        <v>5</v>
      </c>
      <c r="D15" s="21">
        <v>4.4000000000000004</v>
      </c>
      <c r="E15" s="8">
        <v>0</v>
      </c>
      <c r="F15" s="22">
        <f t="shared" ref="F15:F25" si="1">IF(ISNUMBER(D15),ROUND(D15*E15,2),"")</f>
        <v>0</v>
      </c>
    </row>
    <row r="16" spans="1:6" x14ac:dyDescent="0.25">
      <c r="A16" s="24">
        <v>2</v>
      </c>
      <c r="B16" s="19" t="s">
        <v>56</v>
      </c>
      <c r="C16" s="21" t="s">
        <v>5</v>
      </c>
      <c r="D16" s="21">
        <v>7.3</v>
      </c>
      <c r="E16" s="8">
        <v>0</v>
      </c>
      <c r="F16" s="22">
        <f t="shared" si="1"/>
        <v>0</v>
      </c>
    </row>
    <row r="17" spans="1:6" x14ac:dyDescent="0.25">
      <c r="A17" s="24">
        <v>3</v>
      </c>
      <c r="B17" s="19" t="s">
        <v>57</v>
      </c>
      <c r="C17" s="21" t="s">
        <v>30</v>
      </c>
      <c r="D17" s="21">
        <v>1</v>
      </c>
      <c r="E17" s="8">
        <v>0</v>
      </c>
      <c r="F17" s="22">
        <f t="shared" si="1"/>
        <v>0</v>
      </c>
    </row>
    <row r="18" spans="1:6" x14ac:dyDescent="0.25">
      <c r="A18" s="34" t="s">
        <v>9</v>
      </c>
      <c r="B18" s="35" t="s">
        <v>49</v>
      </c>
      <c r="C18" s="15"/>
      <c r="D18" s="16"/>
      <c r="E18" s="16"/>
      <c r="F18" s="18">
        <f>SUM(F19:F21)</f>
        <v>0</v>
      </c>
    </row>
    <row r="19" spans="1:6" x14ac:dyDescent="0.25">
      <c r="A19" s="24" t="s">
        <v>3</v>
      </c>
      <c r="B19" s="19" t="s">
        <v>58</v>
      </c>
      <c r="C19" s="20" t="s">
        <v>5</v>
      </c>
      <c r="D19" s="21">
        <v>4.4000000000000004</v>
      </c>
      <c r="E19" s="8">
        <v>0</v>
      </c>
      <c r="F19" s="22">
        <f t="shared" si="1"/>
        <v>0</v>
      </c>
    </row>
    <row r="20" spans="1:6" x14ac:dyDescent="0.25">
      <c r="A20" s="24" t="s">
        <v>4</v>
      </c>
      <c r="B20" s="19" t="s">
        <v>59</v>
      </c>
      <c r="C20" s="20" t="s">
        <v>5</v>
      </c>
      <c r="D20" s="21">
        <v>7.3</v>
      </c>
      <c r="E20" s="8">
        <v>0</v>
      </c>
      <c r="F20" s="22">
        <f t="shared" si="1"/>
        <v>0</v>
      </c>
    </row>
    <row r="21" spans="1:6" x14ac:dyDescent="0.25">
      <c r="A21" s="24" t="s">
        <v>6</v>
      </c>
      <c r="B21" s="19" t="s">
        <v>60</v>
      </c>
      <c r="C21" s="20" t="s">
        <v>30</v>
      </c>
      <c r="D21" s="21">
        <v>1</v>
      </c>
      <c r="E21" s="8">
        <v>0</v>
      </c>
      <c r="F21" s="22">
        <f t="shared" si="1"/>
        <v>0</v>
      </c>
    </row>
    <row r="22" spans="1:6" x14ac:dyDescent="0.25">
      <c r="A22" s="34" t="s">
        <v>25</v>
      </c>
      <c r="B22" s="35" t="s">
        <v>82</v>
      </c>
      <c r="C22" s="15"/>
      <c r="D22" s="16"/>
      <c r="E22" s="16"/>
      <c r="F22" s="18">
        <f>SUM(F23:F23)</f>
        <v>0</v>
      </c>
    </row>
    <row r="23" spans="1:6" x14ac:dyDescent="0.25">
      <c r="A23" s="24" t="s">
        <v>3</v>
      </c>
      <c r="B23" s="19" t="s">
        <v>61</v>
      </c>
      <c r="C23" s="20" t="s">
        <v>5</v>
      </c>
      <c r="D23" s="21">
        <v>6.9</v>
      </c>
      <c r="E23" s="8">
        <v>0</v>
      </c>
      <c r="F23" s="22">
        <f t="shared" si="1"/>
        <v>0</v>
      </c>
    </row>
    <row r="24" spans="1:6" x14ac:dyDescent="0.25">
      <c r="A24" s="34" t="s">
        <v>26</v>
      </c>
      <c r="B24" s="35" t="s">
        <v>50</v>
      </c>
      <c r="C24" s="15"/>
      <c r="D24" s="16"/>
      <c r="E24" s="16"/>
      <c r="F24" s="18">
        <f>SUM(F25:F25)</f>
        <v>0</v>
      </c>
    </row>
    <row r="25" spans="1:6" x14ac:dyDescent="0.25">
      <c r="A25" s="24" t="s">
        <v>3</v>
      </c>
      <c r="B25" s="19" t="s">
        <v>62</v>
      </c>
      <c r="C25" s="20" t="s">
        <v>5</v>
      </c>
      <c r="D25" s="23">
        <v>11.7</v>
      </c>
      <c r="E25" s="9">
        <v>0</v>
      </c>
      <c r="F25" s="22">
        <f t="shared" si="1"/>
        <v>0</v>
      </c>
    </row>
    <row r="26" spans="1:6" x14ac:dyDescent="0.25">
      <c r="A26" s="37" t="s">
        <v>213</v>
      </c>
      <c r="B26" s="37" t="s">
        <v>212</v>
      </c>
      <c r="C26" s="38"/>
      <c r="D26" s="38"/>
      <c r="E26" s="38"/>
      <c r="F26" s="36">
        <f>F27+F38</f>
        <v>0</v>
      </c>
    </row>
    <row r="27" spans="1:6" x14ac:dyDescent="0.25">
      <c r="A27" s="34" t="s">
        <v>21</v>
      </c>
      <c r="B27" s="35" t="s">
        <v>42</v>
      </c>
      <c r="C27" s="15"/>
      <c r="D27" s="16"/>
      <c r="E27" s="16"/>
      <c r="F27" s="17">
        <f>F28+F31+F34</f>
        <v>0</v>
      </c>
    </row>
    <row r="28" spans="1:6" x14ac:dyDescent="0.25">
      <c r="A28" s="34" t="s">
        <v>2</v>
      </c>
      <c r="B28" s="35" t="s">
        <v>43</v>
      </c>
      <c r="C28" s="15"/>
      <c r="D28" s="16"/>
      <c r="E28" s="16"/>
      <c r="F28" s="18">
        <f>SUM(F29:F30)</f>
        <v>0</v>
      </c>
    </row>
    <row r="29" spans="1:6" ht="33.75" x14ac:dyDescent="0.25">
      <c r="A29" s="24" t="s">
        <v>3</v>
      </c>
      <c r="B29" s="65" t="s">
        <v>63</v>
      </c>
      <c r="C29" s="20" t="s">
        <v>30</v>
      </c>
      <c r="D29" s="21">
        <v>1</v>
      </c>
      <c r="E29" s="8">
        <v>0</v>
      </c>
      <c r="F29" s="22">
        <f>IF(ISNUMBER(D29),ROUND(D29*E29,2),"")</f>
        <v>0</v>
      </c>
    </row>
    <row r="30" spans="1:6" ht="33.75" x14ac:dyDescent="0.25">
      <c r="A30" s="24" t="s">
        <v>4</v>
      </c>
      <c r="B30" s="66" t="s">
        <v>64</v>
      </c>
      <c r="C30" s="20" t="s">
        <v>30</v>
      </c>
      <c r="D30" s="21">
        <v>4</v>
      </c>
      <c r="E30" s="8">
        <v>0</v>
      </c>
      <c r="F30" s="22">
        <f>IF(ISNUMBER(D30),ROUND(D30*E30,2),"")</f>
        <v>0</v>
      </c>
    </row>
    <row r="31" spans="1:6" x14ac:dyDescent="0.25">
      <c r="A31" s="34" t="s">
        <v>9</v>
      </c>
      <c r="B31" s="35" t="s">
        <v>46</v>
      </c>
      <c r="C31" s="15"/>
      <c r="D31" s="16"/>
      <c r="E31" s="16"/>
      <c r="F31" s="18">
        <f>SUM(F32:F33)</f>
        <v>0</v>
      </c>
    </row>
    <row r="32" spans="1:6" ht="22.5" x14ac:dyDescent="0.25">
      <c r="A32" s="24" t="s">
        <v>3</v>
      </c>
      <c r="B32" s="19" t="s">
        <v>65</v>
      </c>
      <c r="C32" s="20" t="s">
        <v>30</v>
      </c>
      <c r="D32" s="21">
        <v>1</v>
      </c>
      <c r="E32" s="8">
        <v>0</v>
      </c>
      <c r="F32" s="22">
        <f t="shared" ref="F32:F33" si="2">IF(ISNUMBER(D32),ROUND(D32*E32,2),"")</f>
        <v>0</v>
      </c>
    </row>
    <row r="33" spans="1:6" x14ac:dyDescent="0.25">
      <c r="A33" s="24" t="s">
        <v>4</v>
      </c>
      <c r="B33" s="19" t="s">
        <v>66</v>
      </c>
      <c r="C33" s="20" t="s">
        <v>30</v>
      </c>
      <c r="D33" s="21">
        <v>4</v>
      </c>
      <c r="E33" s="8">
        <v>0</v>
      </c>
      <c r="F33" s="22">
        <f t="shared" si="2"/>
        <v>0</v>
      </c>
    </row>
    <row r="34" spans="1:6" x14ac:dyDescent="0.25">
      <c r="A34" s="34" t="s">
        <v>25</v>
      </c>
      <c r="B34" s="35" t="s">
        <v>47</v>
      </c>
      <c r="C34" s="15"/>
      <c r="D34" s="16"/>
      <c r="E34" s="16"/>
      <c r="F34" s="18">
        <f>SUM(F35:F37)</f>
        <v>0</v>
      </c>
    </row>
    <row r="35" spans="1:6" x14ac:dyDescent="0.25">
      <c r="A35" s="24" t="s">
        <v>3</v>
      </c>
      <c r="B35" s="19" t="s">
        <v>67</v>
      </c>
      <c r="C35" s="20" t="s">
        <v>30</v>
      </c>
      <c r="D35" s="21">
        <v>2</v>
      </c>
      <c r="E35" s="8">
        <v>0</v>
      </c>
      <c r="F35" s="22">
        <f t="shared" ref="F35:F37" si="3">IF(ISNUMBER(D35),ROUND(D35*E35,2),"")</f>
        <v>0</v>
      </c>
    </row>
    <row r="36" spans="1:6" x14ac:dyDescent="0.25">
      <c r="A36" s="24" t="s">
        <v>4</v>
      </c>
      <c r="B36" s="19" t="s">
        <v>68</v>
      </c>
      <c r="C36" s="20" t="s">
        <v>30</v>
      </c>
      <c r="D36" s="21">
        <v>1</v>
      </c>
      <c r="E36" s="8">
        <v>0</v>
      </c>
      <c r="F36" s="22">
        <f t="shared" si="3"/>
        <v>0</v>
      </c>
    </row>
    <row r="37" spans="1:6" x14ac:dyDescent="0.25">
      <c r="A37" s="24" t="s">
        <v>6</v>
      </c>
      <c r="B37" s="19" t="s">
        <v>69</v>
      </c>
      <c r="C37" s="20" t="s">
        <v>30</v>
      </c>
      <c r="D37" s="21">
        <v>2</v>
      </c>
      <c r="E37" s="8">
        <v>0</v>
      </c>
      <c r="F37" s="22">
        <f t="shared" si="3"/>
        <v>0</v>
      </c>
    </row>
    <row r="38" spans="1:6" x14ac:dyDescent="0.25">
      <c r="A38" s="34" t="s">
        <v>22</v>
      </c>
      <c r="B38" s="35" t="s">
        <v>27</v>
      </c>
      <c r="C38" s="15"/>
      <c r="D38" s="16"/>
      <c r="E38" s="16"/>
      <c r="F38" s="17">
        <f>F39+F42+F46+F48</f>
        <v>0</v>
      </c>
    </row>
    <row r="39" spans="1:6" x14ac:dyDescent="0.25">
      <c r="A39" s="34" t="s">
        <v>2</v>
      </c>
      <c r="B39" s="35" t="s">
        <v>48</v>
      </c>
      <c r="C39" s="15"/>
      <c r="D39" s="16"/>
      <c r="E39" s="16"/>
      <c r="F39" s="18">
        <f>SUM(F40:F41)</f>
        <v>0</v>
      </c>
    </row>
    <row r="40" spans="1:6" x14ac:dyDescent="0.25">
      <c r="A40" s="24" t="s">
        <v>3</v>
      </c>
      <c r="B40" s="19" t="s">
        <v>55</v>
      </c>
      <c r="C40" s="21" t="s">
        <v>5</v>
      </c>
      <c r="D40" s="21">
        <v>27.4</v>
      </c>
      <c r="E40" s="8">
        <v>0</v>
      </c>
      <c r="F40" s="22">
        <f t="shared" ref="F40:F41" si="4">IF(ISNUMBER(D40),ROUND(D40*E40,2),"")</f>
        <v>0</v>
      </c>
    </row>
    <row r="41" spans="1:6" x14ac:dyDescent="0.25">
      <c r="A41" s="24" t="s">
        <v>4</v>
      </c>
      <c r="B41" s="19" t="s">
        <v>57</v>
      </c>
      <c r="C41" s="21" t="s">
        <v>30</v>
      </c>
      <c r="D41" s="21">
        <v>5</v>
      </c>
      <c r="E41" s="8">
        <v>0</v>
      </c>
      <c r="F41" s="22">
        <f t="shared" si="4"/>
        <v>0</v>
      </c>
    </row>
    <row r="42" spans="1:6" x14ac:dyDescent="0.25">
      <c r="A42" s="34" t="s">
        <v>9</v>
      </c>
      <c r="B42" s="35" t="s">
        <v>49</v>
      </c>
      <c r="C42" s="15"/>
      <c r="D42" s="16"/>
      <c r="E42" s="16"/>
      <c r="F42" s="18">
        <f>SUM(F43:F45)</f>
        <v>0</v>
      </c>
    </row>
    <row r="43" spans="1:6" x14ac:dyDescent="0.25">
      <c r="A43" s="24" t="s">
        <v>3</v>
      </c>
      <c r="B43" s="19" t="s">
        <v>58</v>
      </c>
      <c r="C43" s="20" t="s">
        <v>5</v>
      </c>
      <c r="D43" s="21">
        <v>21.2</v>
      </c>
      <c r="E43" s="8">
        <v>0</v>
      </c>
      <c r="F43" s="22">
        <f t="shared" ref="F43:F45" si="5">IF(ISNUMBER(D43),ROUND(D43*E43,2),"")</f>
        <v>0</v>
      </c>
    </row>
    <row r="44" spans="1:6" ht="22.5" x14ac:dyDescent="0.25">
      <c r="A44" s="24" t="s">
        <v>4</v>
      </c>
      <c r="B44" s="19" t="s">
        <v>70</v>
      </c>
      <c r="C44" s="20" t="s">
        <v>5</v>
      </c>
      <c r="D44" s="21">
        <v>6.2</v>
      </c>
      <c r="E44" s="8">
        <v>0</v>
      </c>
      <c r="F44" s="22">
        <f t="shared" si="5"/>
        <v>0</v>
      </c>
    </row>
    <row r="45" spans="1:6" x14ac:dyDescent="0.25">
      <c r="A45" s="24" t="s">
        <v>6</v>
      </c>
      <c r="B45" s="19" t="s">
        <v>60</v>
      </c>
      <c r="C45" s="20" t="s">
        <v>30</v>
      </c>
      <c r="D45" s="21">
        <v>5</v>
      </c>
      <c r="E45" s="8">
        <v>0</v>
      </c>
      <c r="F45" s="22">
        <f t="shared" si="5"/>
        <v>0</v>
      </c>
    </row>
    <row r="46" spans="1:6" x14ac:dyDescent="0.25">
      <c r="A46" s="34" t="s">
        <v>25</v>
      </c>
      <c r="B46" s="35" t="s">
        <v>82</v>
      </c>
      <c r="C46" s="15"/>
      <c r="D46" s="16"/>
      <c r="E46" s="16"/>
      <c r="F46" s="18">
        <f>SUM(F47:F47)</f>
        <v>0</v>
      </c>
    </row>
    <row r="47" spans="1:6" x14ac:dyDescent="0.25">
      <c r="A47" s="24" t="s">
        <v>3</v>
      </c>
      <c r="B47" s="19" t="s">
        <v>61</v>
      </c>
      <c r="C47" s="20" t="s">
        <v>5</v>
      </c>
      <c r="D47" s="21">
        <v>12.8</v>
      </c>
      <c r="E47" s="8">
        <v>0</v>
      </c>
      <c r="F47" s="22">
        <f t="shared" ref="F47" si="6">IF(ISNUMBER(D47),ROUND(D47*E47,2),"")</f>
        <v>0</v>
      </c>
    </row>
    <row r="48" spans="1:6" x14ac:dyDescent="0.25">
      <c r="A48" s="34" t="s">
        <v>26</v>
      </c>
      <c r="B48" s="35" t="s">
        <v>50</v>
      </c>
      <c r="C48" s="15"/>
      <c r="D48" s="16"/>
      <c r="E48" s="16"/>
      <c r="F48" s="18">
        <f>SUM(F49:F49)</f>
        <v>0</v>
      </c>
    </row>
    <row r="49" spans="1:6" x14ac:dyDescent="0.25">
      <c r="A49" s="24" t="s">
        <v>3</v>
      </c>
      <c r="B49" s="19" t="s">
        <v>62</v>
      </c>
      <c r="C49" s="20" t="s">
        <v>5</v>
      </c>
      <c r="D49" s="23">
        <v>27.4</v>
      </c>
      <c r="E49" s="9">
        <v>0</v>
      </c>
      <c r="F49" s="22">
        <f t="shared" ref="F49" si="7">IF(ISNUMBER(D49),ROUND(D49*E49,2),"")</f>
        <v>0</v>
      </c>
    </row>
    <row r="50" spans="1:6" x14ac:dyDescent="0.25">
      <c r="A50" s="37" t="s">
        <v>214</v>
      </c>
      <c r="B50" s="37" t="s">
        <v>306</v>
      </c>
      <c r="C50" s="38"/>
      <c r="D50" s="38"/>
      <c r="E50" s="38"/>
      <c r="F50" s="36">
        <f>F51+F58</f>
        <v>0</v>
      </c>
    </row>
    <row r="51" spans="1:6" x14ac:dyDescent="0.25">
      <c r="A51" s="34" t="s">
        <v>21</v>
      </c>
      <c r="B51" s="35" t="s">
        <v>42</v>
      </c>
      <c r="C51" s="15"/>
      <c r="D51" s="16"/>
      <c r="E51" s="16"/>
      <c r="F51" s="17">
        <f>F52+F54+F56</f>
        <v>0</v>
      </c>
    </row>
    <row r="52" spans="1:6" x14ac:dyDescent="0.25">
      <c r="A52" s="34" t="s">
        <v>2</v>
      </c>
      <c r="B52" s="35" t="s">
        <v>43</v>
      </c>
      <c r="C52" s="15"/>
      <c r="D52" s="16"/>
      <c r="E52" s="16"/>
      <c r="F52" s="18">
        <f>SUM(F53:F53)</f>
        <v>0</v>
      </c>
    </row>
    <row r="53" spans="1:6" ht="33.75" x14ac:dyDescent="0.25">
      <c r="A53" s="24" t="s">
        <v>3</v>
      </c>
      <c r="B53" s="66" t="s">
        <v>71</v>
      </c>
      <c r="C53" s="20" t="s">
        <v>30</v>
      </c>
      <c r="D53" s="21">
        <v>3</v>
      </c>
      <c r="E53" s="8">
        <v>0</v>
      </c>
      <c r="F53" s="22">
        <f>IF(ISNUMBER(D53),ROUND(D53*E53,2),"")</f>
        <v>0</v>
      </c>
    </row>
    <row r="54" spans="1:6" x14ac:dyDescent="0.25">
      <c r="A54" s="34" t="s">
        <v>9</v>
      </c>
      <c r="B54" s="35" t="s">
        <v>46</v>
      </c>
      <c r="C54" s="15"/>
      <c r="D54" s="16"/>
      <c r="E54" s="16"/>
      <c r="F54" s="18">
        <f>SUM(F55:F55)</f>
        <v>0</v>
      </c>
    </row>
    <row r="55" spans="1:6" ht="22.5" x14ac:dyDescent="0.25">
      <c r="A55" s="24" t="s">
        <v>3</v>
      </c>
      <c r="B55" s="19" t="s">
        <v>72</v>
      </c>
      <c r="C55" s="20" t="s">
        <v>30</v>
      </c>
      <c r="D55" s="21">
        <v>3</v>
      </c>
      <c r="E55" s="8">
        <v>0</v>
      </c>
      <c r="F55" s="22">
        <f t="shared" ref="F55" si="8">IF(ISNUMBER(D55),ROUND(D55*E55,2),"")</f>
        <v>0</v>
      </c>
    </row>
    <row r="56" spans="1:6" x14ac:dyDescent="0.25">
      <c r="A56" s="34" t="s">
        <v>25</v>
      </c>
      <c r="B56" s="35" t="s">
        <v>47</v>
      </c>
      <c r="C56" s="15"/>
      <c r="D56" s="16"/>
      <c r="E56" s="16"/>
      <c r="F56" s="18">
        <f>SUM(F57:F57)</f>
        <v>0</v>
      </c>
    </row>
    <row r="57" spans="1:6" x14ac:dyDescent="0.25">
      <c r="A57" s="24" t="s">
        <v>3</v>
      </c>
      <c r="B57" s="19" t="s">
        <v>73</v>
      </c>
      <c r="C57" s="20" t="s">
        <v>30</v>
      </c>
      <c r="D57" s="21">
        <v>3</v>
      </c>
      <c r="E57" s="8">
        <v>0</v>
      </c>
      <c r="F57" s="22">
        <f t="shared" ref="F57" si="9">IF(ISNUMBER(D57),ROUND(D57*E57,2),"")</f>
        <v>0</v>
      </c>
    </row>
    <row r="58" spans="1:6" x14ac:dyDescent="0.25">
      <c r="A58" s="34" t="s">
        <v>22</v>
      </c>
      <c r="B58" s="35" t="s">
        <v>27</v>
      </c>
      <c r="C58" s="15"/>
      <c r="D58" s="16"/>
      <c r="E58" s="16"/>
      <c r="F58" s="17">
        <f>F59+F62+F65+F67</f>
        <v>0</v>
      </c>
    </row>
    <row r="59" spans="1:6" x14ac:dyDescent="0.25">
      <c r="A59" s="34" t="s">
        <v>2</v>
      </c>
      <c r="B59" s="35" t="s">
        <v>48</v>
      </c>
      <c r="C59" s="15"/>
      <c r="D59" s="16"/>
      <c r="E59" s="16"/>
      <c r="F59" s="18">
        <f>SUM(F60:F61)</f>
        <v>0</v>
      </c>
    </row>
    <row r="60" spans="1:6" x14ac:dyDescent="0.25">
      <c r="A60" s="24" t="s">
        <v>3</v>
      </c>
      <c r="B60" s="19" t="s">
        <v>55</v>
      </c>
      <c r="C60" s="21" t="s">
        <v>5</v>
      </c>
      <c r="D60" s="21">
        <v>19.799999999999997</v>
      </c>
      <c r="E60" s="8">
        <v>0</v>
      </c>
      <c r="F60" s="22">
        <f t="shared" ref="F60:F61" si="10">IF(ISNUMBER(D60),ROUND(D60*E60,2),"")</f>
        <v>0</v>
      </c>
    </row>
    <row r="61" spans="1:6" x14ac:dyDescent="0.25">
      <c r="A61" s="24" t="s">
        <v>4</v>
      </c>
      <c r="B61" s="19" t="s">
        <v>57</v>
      </c>
      <c r="C61" s="21" t="s">
        <v>30</v>
      </c>
      <c r="D61" s="21">
        <v>3</v>
      </c>
      <c r="E61" s="8">
        <v>0</v>
      </c>
      <c r="F61" s="22">
        <f t="shared" si="10"/>
        <v>0</v>
      </c>
    </row>
    <row r="62" spans="1:6" x14ac:dyDescent="0.25">
      <c r="A62" s="34" t="s">
        <v>9</v>
      </c>
      <c r="B62" s="35" t="s">
        <v>49</v>
      </c>
      <c r="C62" s="15"/>
      <c r="D62" s="16"/>
      <c r="E62" s="16"/>
      <c r="F62" s="18">
        <f>SUM(F63:F64)</f>
        <v>0</v>
      </c>
    </row>
    <row r="63" spans="1:6" x14ac:dyDescent="0.25">
      <c r="A63" s="24" t="s">
        <v>3</v>
      </c>
      <c r="B63" s="19" t="s">
        <v>58</v>
      </c>
      <c r="C63" s="20" t="s">
        <v>5</v>
      </c>
      <c r="D63" s="21">
        <v>19.799999999999997</v>
      </c>
      <c r="E63" s="8">
        <v>0</v>
      </c>
      <c r="F63" s="22">
        <f t="shared" ref="F63:F64" si="11">IF(ISNUMBER(D63),ROUND(D63*E63,2),"")</f>
        <v>0</v>
      </c>
    </row>
    <row r="64" spans="1:6" x14ac:dyDescent="0.25">
      <c r="A64" s="24" t="s">
        <v>4</v>
      </c>
      <c r="B64" s="19" t="s">
        <v>60</v>
      </c>
      <c r="C64" s="20" t="s">
        <v>30</v>
      </c>
      <c r="D64" s="21">
        <v>3</v>
      </c>
      <c r="E64" s="8">
        <v>0</v>
      </c>
      <c r="F64" s="22">
        <f t="shared" si="11"/>
        <v>0</v>
      </c>
    </row>
    <row r="65" spans="1:6" x14ac:dyDescent="0.25">
      <c r="A65" s="34" t="s">
        <v>25</v>
      </c>
      <c r="B65" s="35" t="s">
        <v>82</v>
      </c>
      <c r="C65" s="15"/>
      <c r="D65" s="16"/>
      <c r="E65" s="16"/>
      <c r="F65" s="18">
        <f>SUM(F66:F66)</f>
        <v>0</v>
      </c>
    </row>
    <row r="66" spans="1:6" x14ac:dyDescent="0.25">
      <c r="A66" s="24" t="s">
        <v>3</v>
      </c>
      <c r="B66" s="19" t="s">
        <v>61</v>
      </c>
      <c r="C66" s="20" t="s">
        <v>5</v>
      </c>
      <c r="D66" s="21">
        <v>8.4</v>
      </c>
      <c r="E66" s="8">
        <v>0</v>
      </c>
      <c r="F66" s="22">
        <f t="shared" ref="F66" si="12">IF(ISNUMBER(D66),ROUND(D66*E66,2),"")</f>
        <v>0</v>
      </c>
    </row>
    <row r="67" spans="1:6" x14ac:dyDescent="0.25">
      <c r="A67" s="34" t="s">
        <v>26</v>
      </c>
      <c r="B67" s="35" t="s">
        <v>50</v>
      </c>
      <c r="C67" s="15"/>
      <c r="D67" s="16"/>
      <c r="E67" s="16"/>
      <c r="F67" s="18">
        <f>SUM(F68:F68)</f>
        <v>0</v>
      </c>
    </row>
    <row r="68" spans="1:6" x14ac:dyDescent="0.25">
      <c r="A68" s="24" t="s">
        <v>3</v>
      </c>
      <c r="B68" s="19" t="s">
        <v>62</v>
      </c>
      <c r="C68" s="20" t="s">
        <v>5</v>
      </c>
      <c r="D68" s="23">
        <v>19.8</v>
      </c>
      <c r="E68" s="9">
        <v>0</v>
      </c>
      <c r="F68" s="22">
        <f t="shared" ref="F68" si="13">IF(ISNUMBER(D68),ROUND(D68*E68,2),"")</f>
        <v>0</v>
      </c>
    </row>
    <row r="69" spans="1:6" x14ac:dyDescent="0.25">
      <c r="A69" s="37" t="s">
        <v>215</v>
      </c>
      <c r="B69" s="37" t="s">
        <v>307</v>
      </c>
      <c r="C69" s="38"/>
      <c r="D69" s="38"/>
      <c r="E69" s="38"/>
      <c r="F69" s="36">
        <f>F70+F79</f>
        <v>0</v>
      </c>
    </row>
    <row r="70" spans="1:6" x14ac:dyDescent="0.25">
      <c r="A70" s="34" t="s">
        <v>21</v>
      </c>
      <c r="B70" s="35" t="s">
        <v>42</v>
      </c>
      <c r="C70" s="15"/>
      <c r="D70" s="16"/>
      <c r="E70" s="16"/>
      <c r="F70" s="17">
        <f>F71+F74+F77</f>
        <v>0</v>
      </c>
    </row>
    <row r="71" spans="1:6" x14ac:dyDescent="0.25">
      <c r="A71" s="34" t="s">
        <v>2</v>
      </c>
      <c r="B71" s="35" t="s">
        <v>43</v>
      </c>
      <c r="C71" s="15"/>
      <c r="D71" s="16"/>
      <c r="E71" s="16"/>
      <c r="F71" s="18">
        <f>SUM(F72:F73)</f>
        <v>0</v>
      </c>
    </row>
    <row r="72" spans="1:6" ht="33.75" x14ac:dyDescent="0.25">
      <c r="A72" s="24" t="s">
        <v>3</v>
      </c>
      <c r="B72" s="65" t="s">
        <v>74</v>
      </c>
      <c r="C72" s="20" t="s">
        <v>30</v>
      </c>
      <c r="D72" s="21">
        <v>1</v>
      </c>
      <c r="E72" s="8">
        <v>0</v>
      </c>
      <c r="F72" s="22">
        <f>IF(ISNUMBER(D72),ROUND(D72*E72,2),"")</f>
        <v>0</v>
      </c>
    </row>
    <row r="73" spans="1:6" ht="33.75" x14ac:dyDescent="0.25">
      <c r="A73" s="24" t="s">
        <v>4</v>
      </c>
      <c r="B73" s="66" t="s">
        <v>75</v>
      </c>
      <c r="C73" s="20" t="s">
        <v>30</v>
      </c>
      <c r="D73" s="21">
        <v>2</v>
      </c>
      <c r="E73" s="8">
        <v>0</v>
      </c>
      <c r="F73" s="22">
        <f>IF(ISNUMBER(D73),ROUND(D73*E73,2),"")</f>
        <v>0</v>
      </c>
    </row>
    <row r="74" spans="1:6" x14ac:dyDescent="0.25">
      <c r="A74" s="34" t="s">
        <v>9</v>
      </c>
      <c r="B74" s="35" t="s">
        <v>46</v>
      </c>
      <c r="C74" s="15"/>
      <c r="D74" s="16"/>
      <c r="E74" s="16"/>
      <c r="F74" s="18">
        <f>SUM(F75:F76)</f>
        <v>0</v>
      </c>
    </row>
    <row r="75" spans="1:6" ht="22.5" x14ac:dyDescent="0.25">
      <c r="A75" s="24" t="s">
        <v>3</v>
      </c>
      <c r="B75" s="19" t="s">
        <v>76</v>
      </c>
      <c r="C75" s="20" t="s">
        <v>30</v>
      </c>
      <c r="D75" s="21">
        <v>1</v>
      </c>
      <c r="E75" s="8">
        <v>0</v>
      </c>
      <c r="F75" s="22">
        <f t="shared" ref="F75:F76" si="14">IF(ISNUMBER(D75),ROUND(D75*E75,2),"")</f>
        <v>0</v>
      </c>
    </row>
    <row r="76" spans="1:6" ht="22.5" x14ac:dyDescent="0.25">
      <c r="A76" s="24" t="s">
        <v>4</v>
      </c>
      <c r="B76" s="19" t="s">
        <v>77</v>
      </c>
      <c r="C76" s="20" t="s">
        <v>30</v>
      </c>
      <c r="D76" s="21">
        <v>2</v>
      </c>
      <c r="E76" s="8">
        <v>0</v>
      </c>
      <c r="F76" s="22">
        <f t="shared" si="14"/>
        <v>0</v>
      </c>
    </row>
    <row r="77" spans="1:6" x14ac:dyDescent="0.25">
      <c r="A77" s="34" t="s">
        <v>25</v>
      </c>
      <c r="B77" s="35" t="s">
        <v>47</v>
      </c>
      <c r="C77" s="15"/>
      <c r="D77" s="16"/>
      <c r="E77" s="16"/>
      <c r="F77" s="18">
        <f>SUM(F78:F78)</f>
        <v>0</v>
      </c>
    </row>
    <row r="78" spans="1:6" x14ac:dyDescent="0.25">
      <c r="A78" s="24" t="s">
        <v>3</v>
      </c>
      <c r="B78" s="19" t="s">
        <v>78</v>
      </c>
      <c r="C78" s="20" t="s">
        <v>30</v>
      </c>
      <c r="D78" s="21">
        <v>3</v>
      </c>
      <c r="E78" s="8">
        <v>0</v>
      </c>
      <c r="F78" s="22">
        <f t="shared" ref="F78" si="15">IF(ISNUMBER(D78),ROUND(D78*E78,2),"")</f>
        <v>0</v>
      </c>
    </row>
    <row r="79" spans="1:6" x14ac:dyDescent="0.25">
      <c r="A79" s="34" t="s">
        <v>22</v>
      </c>
      <c r="B79" s="35" t="s">
        <v>27</v>
      </c>
      <c r="C79" s="15"/>
      <c r="D79" s="16"/>
      <c r="E79" s="16"/>
      <c r="F79" s="17">
        <f>F80+F83+F89+F91+F87</f>
        <v>0</v>
      </c>
    </row>
    <row r="80" spans="1:6" x14ac:dyDescent="0.25">
      <c r="A80" s="34" t="s">
        <v>2</v>
      </c>
      <c r="B80" s="35" t="s">
        <v>48</v>
      </c>
      <c r="C80" s="15"/>
      <c r="D80" s="16"/>
      <c r="E80" s="16"/>
      <c r="F80" s="18">
        <f>SUM(F81:F82)</f>
        <v>0</v>
      </c>
    </row>
    <row r="81" spans="1:6" x14ac:dyDescent="0.25">
      <c r="A81" s="24" t="s">
        <v>3</v>
      </c>
      <c r="B81" s="19" t="s">
        <v>55</v>
      </c>
      <c r="C81" s="21" t="s">
        <v>5</v>
      </c>
      <c r="D81" s="21">
        <v>16.399999999999999</v>
      </c>
      <c r="E81" s="8">
        <v>0</v>
      </c>
      <c r="F81" s="22">
        <f t="shared" ref="F81:F82" si="16">IF(ISNUMBER(D81),ROUND(D81*E81,2),"")</f>
        <v>0</v>
      </c>
    </row>
    <row r="82" spans="1:6" x14ac:dyDescent="0.25">
      <c r="A82" s="24" t="s">
        <v>4</v>
      </c>
      <c r="B82" s="19" t="s">
        <v>57</v>
      </c>
      <c r="C82" s="21" t="s">
        <v>30</v>
      </c>
      <c r="D82" s="21">
        <v>3</v>
      </c>
      <c r="E82" s="8">
        <v>0</v>
      </c>
      <c r="F82" s="22">
        <f t="shared" si="16"/>
        <v>0</v>
      </c>
    </row>
    <row r="83" spans="1:6" x14ac:dyDescent="0.25">
      <c r="A83" s="34" t="s">
        <v>9</v>
      </c>
      <c r="B83" s="35" t="s">
        <v>49</v>
      </c>
      <c r="C83" s="15"/>
      <c r="D83" s="16"/>
      <c r="E83" s="16"/>
      <c r="F83" s="18">
        <f>SUM(F84:F86)</f>
        <v>0</v>
      </c>
    </row>
    <row r="84" spans="1:6" x14ac:dyDescent="0.25">
      <c r="A84" s="24" t="s">
        <v>3</v>
      </c>
      <c r="B84" s="19" t="s">
        <v>58</v>
      </c>
      <c r="C84" s="20" t="s">
        <v>5</v>
      </c>
      <c r="D84" s="21">
        <v>5.6</v>
      </c>
      <c r="E84" s="8">
        <v>0</v>
      </c>
      <c r="F84" s="22">
        <f t="shared" ref="F84:F86" si="17">IF(ISNUMBER(D84),ROUND(D84*E84,2),"")</f>
        <v>0</v>
      </c>
    </row>
    <row r="85" spans="1:6" ht="22.5" x14ac:dyDescent="0.25">
      <c r="A85" s="24" t="s">
        <v>4</v>
      </c>
      <c r="B85" s="19" t="s">
        <v>70</v>
      </c>
      <c r="C85" s="20" t="s">
        <v>5</v>
      </c>
      <c r="D85" s="21">
        <v>10.8</v>
      </c>
      <c r="E85" s="8">
        <v>0</v>
      </c>
      <c r="F85" s="22">
        <f t="shared" si="17"/>
        <v>0</v>
      </c>
    </row>
    <row r="86" spans="1:6" x14ac:dyDescent="0.25">
      <c r="A86" s="24" t="s">
        <v>6</v>
      </c>
      <c r="B86" s="19" t="s">
        <v>60</v>
      </c>
      <c r="C86" s="20" t="s">
        <v>30</v>
      </c>
      <c r="D86" s="21">
        <v>3</v>
      </c>
      <c r="E86" s="8">
        <v>0</v>
      </c>
      <c r="F86" s="22">
        <f t="shared" si="17"/>
        <v>0</v>
      </c>
    </row>
    <row r="87" spans="1:6" x14ac:dyDescent="0.25">
      <c r="A87" s="34" t="s">
        <v>25</v>
      </c>
      <c r="B87" s="35" t="s">
        <v>83</v>
      </c>
      <c r="C87" s="15"/>
      <c r="D87" s="16"/>
      <c r="E87" s="16"/>
      <c r="F87" s="18">
        <f>SUM(F88:F88)</f>
        <v>0</v>
      </c>
    </row>
    <row r="88" spans="1:6" x14ac:dyDescent="0.25">
      <c r="A88" s="24" t="s">
        <v>3</v>
      </c>
      <c r="B88" s="19" t="s">
        <v>84</v>
      </c>
      <c r="C88" s="20" t="s">
        <v>5</v>
      </c>
      <c r="D88" s="21">
        <v>8.6</v>
      </c>
      <c r="E88" s="8">
        <v>0</v>
      </c>
      <c r="F88" s="22">
        <f t="shared" ref="F88" si="18">IF(ISNUMBER(D88),ROUND(D88*E88,2),"")</f>
        <v>0</v>
      </c>
    </row>
    <row r="89" spans="1:6" x14ac:dyDescent="0.25">
      <c r="A89" s="34" t="s">
        <v>26</v>
      </c>
      <c r="B89" s="35" t="s">
        <v>82</v>
      </c>
      <c r="C89" s="15"/>
      <c r="D89" s="16"/>
      <c r="E89" s="16"/>
      <c r="F89" s="18">
        <f>SUM(F90:F90)</f>
        <v>0</v>
      </c>
    </row>
    <row r="90" spans="1:6" x14ac:dyDescent="0.25">
      <c r="A90" s="24" t="s">
        <v>3</v>
      </c>
      <c r="B90" s="19" t="s">
        <v>61</v>
      </c>
      <c r="C90" s="20" t="s">
        <v>5</v>
      </c>
      <c r="D90" s="21">
        <v>8.6</v>
      </c>
      <c r="E90" s="8">
        <v>0</v>
      </c>
      <c r="F90" s="22">
        <f t="shared" ref="F90" si="19">IF(ISNUMBER(D90),ROUND(D90*E90,2),"")</f>
        <v>0</v>
      </c>
    </row>
    <row r="91" spans="1:6" x14ac:dyDescent="0.25">
      <c r="A91" s="34" t="s">
        <v>32</v>
      </c>
      <c r="B91" s="35" t="s">
        <v>50</v>
      </c>
      <c r="C91" s="15"/>
      <c r="D91" s="16"/>
      <c r="E91" s="16"/>
      <c r="F91" s="18">
        <f>SUM(F92:F92)</f>
        <v>0</v>
      </c>
    </row>
    <row r="92" spans="1:6" x14ac:dyDescent="0.25">
      <c r="A92" s="24" t="s">
        <v>3</v>
      </c>
      <c r="B92" s="19" t="s">
        <v>62</v>
      </c>
      <c r="C92" s="20" t="s">
        <v>5</v>
      </c>
      <c r="D92" s="23">
        <v>16.399999999999999</v>
      </c>
      <c r="E92" s="9">
        <v>0</v>
      </c>
      <c r="F92" s="22">
        <f t="shared" ref="F92" si="20">IF(ISNUMBER(D92),ROUND(D92*E92,2),"")</f>
        <v>0</v>
      </c>
    </row>
    <row r="93" spans="1:6" x14ac:dyDescent="0.25">
      <c r="A93" s="37" t="s">
        <v>216</v>
      </c>
      <c r="B93" s="37" t="s">
        <v>308</v>
      </c>
      <c r="C93" s="38"/>
      <c r="D93" s="38"/>
      <c r="E93" s="38"/>
      <c r="F93" s="36">
        <f>F94+F101</f>
        <v>0</v>
      </c>
    </row>
    <row r="94" spans="1:6" x14ac:dyDescent="0.25">
      <c r="A94" s="34" t="s">
        <v>21</v>
      </c>
      <c r="B94" s="35" t="s">
        <v>42</v>
      </c>
      <c r="C94" s="15"/>
      <c r="D94" s="16"/>
      <c r="E94" s="16"/>
      <c r="F94" s="17">
        <f>F95+F97+F99</f>
        <v>0</v>
      </c>
    </row>
    <row r="95" spans="1:6" x14ac:dyDescent="0.25">
      <c r="A95" s="34" t="s">
        <v>2</v>
      </c>
      <c r="B95" s="35" t="s">
        <v>43</v>
      </c>
      <c r="C95" s="15"/>
      <c r="D95" s="16"/>
      <c r="E95" s="16"/>
      <c r="F95" s="18">
        <f>SUM(F96:F96)</f>
        <v>0</v>
      </c>
    </row>
    <row r="96" spans="1:6" ht="33.75" x14ac:dyDescent="0.25">
      <c r="A96" s="24" t="s">
        <v>3</v>
      </c>
      <c r="B96" s="66" t="s">
        <v>79</v>
      </c>
      <c r="C96" s="20" t="s">
        <v>30</v>
      </c>
      <c r="D96" s="21">
        <v>5</v>
      </c>
      <c r="E96" s="8">
        <v>0</v>
      </c>
      <c r="F96" s="22">
        <f>IF(ISNUMBER(D96),ROUND(D96*E96,2),"")</f>
        <v>0</v>
      </c>
    </row>
    <row r="97" spans="1:6" x14ac:dyDescent="0.25">
      <c r="A97" s="34" t="s">
        <v>9</v>
      </c>
      <c r="B97" s="35" t="s">
        <v>46</v>
      </c>
      <c r="C97" s="15"/>
      <c r="D97" s="16"/>
      <c r="E97" s="16"/>
      <c r="F97" s="18">
        <f>SUM(F98:F98)</f>
        <v>0</v>
      </c>
    </row>
    <row r="98" spans="1:6" ht="22.5" x14ac:dyDescent="0.25">
      <c r="A98" s="24" t="s">
        <v>3</v>
      </c>
      <c r="B98" s="19" t="s">
        <v>80</v>
      </c>
      <c r="C98" s="20" t="s">
        <v>30</v>
      </c>
      <c r="D98" s="21">
        <v>5</v>
      </c>
      <c r="E98" s="8">
        <v>0</v>
      </c>
      <c r="F98" s="22">
        <f t="shared" ref="F98" si="21">IF(ISNUMBER(D98),ROUND(D98*E98,2),"")</f>
        <v>0</v>
      </c>
    </row>
    <row r="99" spans="1:6" x14ac:dyDescent="0.25">
      <c r="A99" s="34" t="s">
        <v>25</v>
      </c>
      <c r="B99" s="35" t="s">
        <v>47</v>
      </c>
      <c r="C99" s="15"/>
      <c r="D99" s="16"/>
      <c r="E99" s="16"/>
      <c r="F99" s="18">
        <f>SUM(F100:F100)</f>
        <v>0</v>
      </c>
    </row>
    <row r="100" spans="1:6" x14ac:dyDescent="0.25">
      <c r="A100" s="24" t="s">
        <v>3</v>
      </c>
      <c r="B100" s="19" t="s">
        <v>81</v>
      </c>
      <c r="C100" s="20" t="s">
        <v>30</v>
      </c>
      <c r="D100" s="21">
        <v>5</v>
      </c>
      <c r="E100" s="8">
        <v>0</v>
      </c>
      <c r="F100" s="22">
        <f t="shared" ref="F100" si="22">IF(ISNUMBER(D100),ROUND(D100*E100,2),"")</f>
        <v>0</v>
      </c>
    </row>
    <row r="101" spans="1:6" x14ac:dyDescent="0.25">
      <c r="A101" s="34" t="s">
        <v>22</v>
      </c>
      <c r="B101" s="35" t="s">
        <v>27</v>
      </c>
      <c r="C101" s="15"/>
      <c r="D101" s="16"/>
      <c r="E101" s="16"/>
      <c r="F101" s="17">
        <f>F102+F105+F108+F110+F112</f>
        <v>0</v>
      </c>
    </row>
    <row r="102" spans="1:6" x14ac:dyDescent="0.25">
      <c r="A102" s="34" t="s">
        <v>2</v>
      </c>
      <c r="B102" s="35" t="s">
        <v>48</v>
      </c>
      <c r="C102" s="15"/>
      <c r="D102" s="16"/>
      <c r="E102" s="16"/>
      <c r="F102" s="18">
        <f>SUM(F103:F104)</f>
        <v>0</v>
      </c>
    </row>
    <row r="103" spans="1:6" x14ac:dyDescent="0.25">
      <c r="A103" s="24" t="s">
        <v>3</v>
      </c>
      <c r="B103" s="19" t="s">
        <v>55</v>
      </c>
      <c r="C103" s="21" t="s">
        <v>5</v>
      </c>
      <c r="D103" s="21">
        <v>26.5</v>
      </c>
      <c r="E103" s="8">
        <v>0</v>
      </c>
      <c r="F103" s="22">
        <f t="shared" ref="F103:F104" si="23">IF(ISNUMBER(D103),ROUND(D103*E103,2),"")</f>
        <v>0</v>
      </c>
    </row>
    <row r="104" spans="1:6" x14ac:dyDescent="0.25">
      <c r="A104" s="24" t="s">
        <v>4</v>
      </c>
      <c r="B104" s="19" t="s">
        <v>57</v>
      </c>
      <c r="C104" s="21" t="s">
        <v>30</v>
      </c>
      <c r="D104" s="21">
        <v>5</v>
      </c>
      <c r="E104" s="8">
        <v>0</v>
      </c>
      <c r="F104" s="22">
        <f t="shared" si="23"/>
        <v>0</v>
      </c>
    </row>
    <row r="105" spans="1:6" x14ac:dyDescent="0.25">
      <c r="A105" s="34" t="s">
        <v>9</v>
      </c>
      <c r="B105" s="35" t="s">
        <v>49</v>
      </c>
      <c r="C105" s="15"/>
      <c r="D105" s="16"/>
      <c r="E105" s="16"/>
      <c r="F105" s="18">
        <f>SUM(F106:F107)</f>
        <v>0</v>
      </c>
    </row>
    <row r="106" spans="1:6" ht="22.5" x14ac:dyDescent="0.25">
      <c r="A106" s="24" t="s">
        <v>3</v>
      </c>
      <c r="B106" s="19" t="s">
        <v>70</v>
      </c>
      <c r="C106" s="20" t="s">
        <v>5</v>
      </c>
      <c r="D106" s="21">
        <v>26.5</v>
      </c>
      <c r="E106" s="8">
        <v>0</v>
      </c>
      <c r="F106" s="22">
        <f t="shared" ref="F106:F107" si="24">IF(ISNUMBER(D106),ROUND(D106*E106,2),"")</f>
        <v>0</v>
      </c>
    </row>
    <row r="107" spans="1:6" x14ac:dyDescent="0.25">
      <c r="A107" s="24" t="s">
        <v>4</v>
      </c>
      <c r="B107" s="19" t="s">
        <v>60</v>
      </c>
      <c r="C107" s="20" t="s">
        <v>30</v>
      </c>
      <c r="D107" s="21">
        <v>5</v>
      </c>
      <c r="E107" s="8">
        <v>0</v>
      </c>
      <c r="F107" s="22">
        <f t="shared" si="24"/>
        <v>0</v>
      </c>
    </row>
    <row r="108" spans="1:6" x14ac:dyDescent="0.25">
      <c r="A108" s="34" t="s">
        <v>25</v>
      </c>
      <c r="B108" s="35" t="s">
        <v>83</v>
      </c>
      <c r="C108" s="15"/>
      <c r="D108" s="16"/>
      <c r="E108" s="16"/>
      <c r="F108" s="18">
        <f>SUM(F109:F109)</f>
        <v>0</v>
      </c>
    </row>
    <row r="109" spans="1:6" x14ac:dyDescent="0.25">
      <c r="A109" s="24" t="s">
        <v>3</v>
      </c>
      <c r="B109" s="19" t="s">
        <v>84</v>
      </c>
      <c r="C109" s="20" t="s">
        <v>5</v>
      </c>
      <c r="D109" s="21">
        <v>14.5</v>
      </c>
      <c r="E109" s="8">
        <v>0</v>
      </c>
      <c r="F109" s="22">
        <f t="shared" ref="F109" si="25">IF(ISNUMBER(D109),ROUND(D109*E109,2),"")</f>
        <v>0</v>
      </c>
    </row>
    <row r="110" spans="1:6" x14ac:dyDescent="0.25">
      <c r="A110" s="34" t="s">
        <v>26</v>
      </c>
      <c r="B110" s="35" t="s">
        <v>82</v>
      </c>
      <c r="C110" s="15"/>
      <c r="D110" s="16"/>
      <c r="E110" s="16"/>
      <c r="F110" s="18">
        <f>SUM(F111:F111)</f>
        <v>0</v>
      </c>
    </row>
    <row r="111" spans="1:6" x14ac:dyDescent="0.25">
      <c r="A111" s="24" t="s">
        <v>3</v>
      </c>
      <c r="B111" s="19" t="s">
        <v>61</v>
      </c>
      <c r="C111" s="20" t="s">
        <v>5</v>
      </c>
      <c r="D111" s="21">
        <v>14.5</v>
      </c>
      <c r="E111" s="8">
        <v>0</v>
      </c>
      <c r="F111" s="22">
        <f t="shared" ref="F111" si="26">IF(ISNUMBER(D111),ROUND(D111*E111,2),"")</f>
        <v>0</v>
      </c>
    </row>
    <row r="112" spans="1:6" x14ac:dyDescent="0.25">
      <c r="A112" s="34" t="s">
        <v>32</v>
      </c>
      <c r="B112" s="35" t="s">
        <v>50</v>
      </c>
      <c r="C112" s="15"/>
      <c r="D112" s="16"/>
      <c r="E112" s="16"/>
      <c r="F112" s="18">
        <f>SUM(F113:F113)</f>
        <v>0</v>
      </c>
    </row>
    <row r="113" spans="1:6" x14ac:dyDescent="0.25">
      <c r="A113" s="24" t="s">
        <v>3</v>
      </c>
      <c r="B113" s="19" t="s">
        <v>62</v>
      </c>
      <c r="C113" s="20" t="s">
        <v>5</v>
      </c>
      <c r="D113" s="23">
        <v>26.5</v>
      </c>
      <c r="E113" s="9">
        <v>0</v>
      </c>
      <c r="F113" s="22">
        <f t="shared" ref="F113" si="27">IF(ISNUMBER(D113),ROUND(D113*E113,2),"")</f>
        <v>0</v>
      </c>
    </row>
    <row r="114" spans="1:6" x14ac:dyDescent="0.25">
      <c r="A114" s="37" t="s">
        <v>217</v>
      </c>
      <c r="B114" s="37" t="s">
        <v>309</v>
      </c>
      <c r="C114" s="38"/>
      <c r="D114" s="38"/>
      <c r="E114" s="38"/>
      <c r="F114" s="36">
        <f>F115+F125</f>
        <v>0</v>
      </c>
    </row>
    <row r="115" spans="1:6" x14ac:dyDescent="0.25">
      <c r="A115" s="34" t="s">
        <v>21</v>
      </c>
      <c r="B115" s="35" t="s">
        <v>42</v>
      </c>
      <c r="C115" s="15"/>
      <c r="D115" s="16"/>
      <c r="E115" s="16"/>
      <c r="F115" s="17">
        <f>F116+F119+F122</f>
        <v>0</v>
      </c>
    </row>
    <row r="116" spans="1:6" x14ac:dyDescent="0.25">
      <c r="A116" s="34" t="s">
        <v>2</v>
      </c>
      <c r="B116" s="35" t="s">
        <v>43</v>
      </c>
      <c r="C116" s="15"/>
      <c r="D116" s="16"/>
      <c r="E116" s="16"/>
      <c r="F116" s="18">
        <f>SUM(F117:F118)</f>
        <v>0</v>
      </c>
    </row>
    <row r="117" spans="1:6" ht="33.75" x14ac:dyDescent="0.25">
      <c r="A117" s="24" t="s">
        <v>3</v>
      </c>
      <c r="B117" s="65" t="s">
        <v>85</v>
      </c>
      <c r="C117" s="20" t="s">
        <v>30</v>
      </c>
      <c r="D117" s="21">
        <v>2</v>
      </c>
      <c r="E117" s="8">
        <v>0</v>
      </c>
      <c r="F117" s="22">
        <f>IF(ISNUMBER(D117),ROUND(D117*E117,2),"")</f>
        <v>0</v>
      </c>
    </row>
    <row r="118" spans="1:6" ht="33.75" x14ac:dyDescent="0.25">
      <c r="A118" s="24" t="s">
        <v>4</v>
      </c>
      <c r="B118" s="66" t="s">
        <v>86</v>
      </c>
      <c r="C118" s="20" t="s">
        <v>30</v>
      </c>
      <c r="D118" s="21">
        <v>2</v>
      </c>
      <c r="E118" s="8">
        <v>0</v>
      </c>
      <c r="F118" s="22">
        <f>IF(ISNUMBER(D118),ROUND(D118*E118,2),"")</f>
        <v>0</v>
      </c>
    </row>
    <row r="119" spans="1:6" x14ac:dyDescent="0.25">
      <c r="A119" s="34" t="s">
        <v>9</v>
      </c>
      <c r="B119" s="35" t="s">
        <v>46</v>
      </c>
      <c r="C119" s="15"/>
      <c r="D119" s="16"/>
      <c r="E119" s="16"/>
      <c r="F119" s="18">
        <f>SUM(F120:F121)</f>
        <v>0</v>
      </c>
    </row>
    <row r="120" spans="1:6" x14ac:dyDescent="0.25">
      <c r="A120" s="24" t="s">
        <v>3</v>
      </c>
      <c r="B120" s="19" t="s">
        <v>87</v>
      </c>
      <c r="C120" s="20" t="s">
        <v>30</v>
      </c>
      <c r="D120" s="21">
        <v>2</v>
      </c>
      <c r="E120" s="8">
        <v>0</v>
      </c>
      <c r="F120" s="22">
        <f t="shared" ref="F120:F121" si="28">IF(ISNUMBER(D120),ROUND(D120*E120,2),"")</f>
        <v>0</v>
      </c>
    </row>
    <row r="121" spans="1:6" x14ac:dyDescent="0.25">
      <c r="A121" s="24" t="s">
        <v>4</v>
      </c>
      <c r="B121" s="19" t="s">
        <v>88</v>
      </c>
      <c r="C121" s="20" t="s">
        <v>30</v>
      </c>
      <c r="D121" s="21">
        <v>2</v>
      </c>
      <c r="E121" s="8">
        <v>0</v>
      </c>
      <c r="F121" s="22">
        <f t="shared" si="28"/>
        <v>0</v>
      </c>
    </row>
    <row r="122" spans="1:6" x14ac:dyDescent="0.25">
      <c r="A122" s="34" t="s">
        <v>25</v>
      </c>
      <c r="B122" s="35" t="s">
        <v>47</v>
      </c>
      <c r="C122" s="15"/>
      <c r="D122" s="16"/>
      <c r="E122" s="16"/>
      <c r="F122" s="18">
        <f>SUM(F123:F124)</f>
        <v>0</v>
      </c>
    </row>
    <row r="123" spans="1:6" x14ac:dyDescent="0.25">
      <c r="A123" s="24" t="s">
        <v>3</v>
      </c>
      <c r="B123" s="19" t="s">
        <v>67</v>
      </c>
      <c r="C123" s="20" t="s">
        <v>30</v>
      </c>
      <c r="D123" s="21">
        <v>2</v>
      </c>
      <c r="E123" s="8">
        <v>0</v>
      </c>
      <c r="F123" s="22">
        <f t="shared" ref="F123:F124" si="29">IF(ISNUMBER(D123),ROUND(D123*E123,2),"")</f>
        <v>0</v>
      </c>
    </row>
    <row r="124" spans="1:6" x14ac:dyDescent="0.25">
      <c r="A124" s="24" t="s">
        <v>4</v>
      </c>
      <c r="B124" s="19" t="s">
        <v>89</v>
      </c>
      <c r="C124" s="20" t="s">
        <v>30</v>
      </c>
      <c r="D124" s="21">
        <v>2</v>
      </c>
      <c r="E124" s="8">
        <v>0</v>
      </c>
      <c r="F124" s="22">
        <f t="shared" si="29"/>
        <v>0</v>
      </c>
    </row>
    <row r="125" spans="1:6" x14ac:dyDescent="0.25">
      <c r="A125" s="34" t="s">
        <v>22</v>
      </c>
      <c r="B125" s="35" t="s">
        <v>27</v>
      </c>
      <c r="C125" s="15"/>
      <c r="D125" s="16"/>
      <c r="E125" s="16"/>
      <c r="F125" s="17">
        <f>F126+F129+F132+F134</f>
        <v>0</v>
      </c>
    </row>
    <row r="126" spans="1:6" x14ac:dyDescent="0.25">
      <c r="A126" s="34" t="s">
        <v>2</v>
      </c>
      <c r="B126" s="35" t="s">
        <v>48</v>
      </c>
      <c r="C126" s="15"/>
      <c r="D126" s="16"/>
      <c r="E126" s="16"/>
      <c r="F126" s="18">
        <f>SUM(F127:F128)</f>
        <v>0</v>
      </c>
    </row>
    <row r="127" spans="1:6" x14ac:dyDescent="0.25">
      <c r="A127" s="24" t="s">
        <v>3</v>
      </c>
      <c r="B127" s="19" t="s">
        <v>55</v>
      </c>
      <c r="C127" s="21" t="s">
        <v>5</v>
      </c>
      <c r="D127" s="21">
        <v>21.480000000000004</v>
      </c>
      <c r="E127" s="8">
        <v>0</v>
      </c>
      <c r="F127" s="22">
        <f t="shared" ref="F127:F128" si="30">IF(ISNUMBER(D127),ROUND(D127*E127,2),"")</f>
        <v>0</v>
      </c>
    </row>
    <row r="128" spans="1:6" x14ac:dyDescent="0.25">
      <c r="A128" s="24" t="s">
        <v>4</v>
      </c>
      <c r="B128" s="19" t="s">
        <v>57</v>
      </c>
      <c r="C128" s="21" t="s">
        <v>30</v>
      </c>
      <c r="D128" s="21">
        <v>4</v>
      </c>
      <c r="E128" s="8">
        <v>0</v>
      </c>
      <c r="F128" s="22">
        <f t="shared" si="30"/>
        <v>0</v>
      </c>
    </row>
    <row r="129" spans="1:6" x14ac:dyDescent="0.25">
      <c r="A129" s="34" t="s">
        <v>9</v>
      </c>
      <c r="B129" s="35" t="s">
        <v>49</v>
      </c>
      <c r="C129" s="15"/>
      <c r="D129" s="16"/>
      <c r="E129" s="16"/>
      <c r="F129" s="18">
        <f>SUM(F130:F131)</f>
        <v>0</v>
      </c>
    </row>
    <row r="130" spans="1:6" x14ac:dyDescent="0.25">
      <c r="A130" s="24" t="s">
        <v>3</v>
      </c>
      <c r="B130" s="19" t="s">
        <v>58</v>
      </c>
      <c r="C130" s="20" t="s">
        <v>5</v>
      </c>
      <c r="D130" s="21">
        <v>21.480000000000004</v>
      </c>
      <c r="E130" s="8">
        <v>0</v>
      </c>
      <c r="F130" s="22">
        <f t="shared" ref="F130:F131" si="31">IF(ISNUMBER(D130),ROUND(D130*E130,2),"")</f>
        <v>0</v>
      </c>
    </row>
    <row r="131" spans="1:6" x14ac:dyDescent="0.25">
      <c r="A131" s="24" t="s">
        <v>4</v>
      </c>
      <c r="B131" s="19" t="s">
        <v>60</v>
      </c>
      <c r="C131" s="20" t="s">
        <v>30</v>
      </c>
      <c r="D131" s="21">
        <v>4</v>
      </c>
      <c r="E131" s="8">
        <v>0</v>
      </c>
      <c r="F131" s="22">
        <f t="shared" si="31"/>
        <v>0</v>
      </c>
    </row>
    <row r="132" spans="1:6" x14ac:dyDescent="0.25">
      <c r="A132" s="34" t="s">
        <v>25</v>
      </c>
      <c r="B132" s="35" t="s">
        <v>82</v>
      </c>
      <c r="C132" s="15"/>
      <c r="D132" s="16"/>
      <c r="E132" s="16"/>
      <c r="F132" s="18">
        <f>SUM(F133:F133)</f>
        <v>0</v>
      </c>
    </row>
    <row r="133" spans="1:6" x14ac:dyDescent="0.25">
      <c r="A133" s="24" t="s">
        <v>3</v>
      </c>
      <c r="B133" s="19" t="s">
        <v>61</v>
      </c>
      <c r="C133" s="20" t="s">
        <v>5</v>
      </c>
      <c r="D133" s="21">
        <v>12.8</v>
      </c>
      <c r="E133" s="8">
        <v>0</v>
      </c>
      <c r="F133" s="22">
        <f t="shared" ref="F133" si="32">IF(ISNUMBER(D133),ROUND(D133*E133,2),"")</f>
        <v>0</v>
      </c>
    </row>
    <row r="134" spans="1:6" x14ac:dyDescent="0.25">
      <c r="A134" s="34" t="s">
        <v>26</v>
      </c>
      <c r="B134" s="35" t="s">
        <v>50</v>
      </c>
      <c r="C134" s="15"/>
      <c r="D134" s="16"/>
      <c r="E134" s="16"/>
      <c r="F134" s="18">
        <f>SUM(F135:F135)</f>
        <v>0</v>
      </c>
    </row>
    <row r="135" spans="1:6" x14ac:dyDescent="0.25">
      <c r="A135" s="24" t="s">
        <v>3</v>
      </c>
      <c r="B135" s="19" t="s">
        <v>62</v>
      </c>
      <c r="C135" s="20" t="s">
        <v>5</v>
      </c>
      <c r="D135" s="23">
        <v>21.480000000000004</v>
      </c>
      <c r="E135" s="9">
        <v>0</v>
      </c>
      <c r="F135" s="22">
        <f t="shared" ref="F135" si="33">IF(ISNUMBER(D135),ROUND(D135*E135,2),"")</f>
        <v>0</v>
      </c>
    </row>
    <row r="136" spans="1:6" x14ac:dyDescent="0.25">
      <c r="A136" s="37" t="s">
        <v>218</v>
      </c>
      <c r="B136" s="37" t="s">
        <v>310</v>
      </c>
      <c r="C136" s="38"/>
      <c r="D136" s="38"/>
      <c r="E136" s="38"/>
      <c r="F136" s="36">
        <f>F137+F150</f>
        <v>0</v>
      </c>
    </row>
    <row r="137" spans="1:6" x14ac:dyDescent="0.25">
      <c r="A137" s="34" t="s">
        <v>21</v>
      </c>
      <c r="B137" s="35" t="s">
        <v>42</v>
      </c>
      <c r="C137" s="15"/>
      <c r="D137" s="16"/>
      <c r="E137" s="16"/>
      <c r="F137" s="17">
        <f>F138+F142+F147</f>
        <v>0</v>
      </c>
    </row>
    <row r="138" spans="1:6" x14ac:dyDescent="0.25">
      <c r="A138" s="34" t="s">
        <v>2</v>
      </c>
      <c r="B138" s="35" t="s">
        <v>43</v>
      </c>
      <c r="C138" s="15"/>
      <c r="D138" s="16"/>
      <c r="E138" s="16"/>
      <c r="F138" s="18">
        <f>SUM(F139:F141)</f>
        <v>0</v>
      </c>
    </row>
    <row r="139" spans="1:6" ht="33.75" x14ac:dyDescent="0.25">
      <c r="A139" s="24" t="s">
        <v>3</v>
      </c>
      <c r="B139" s="65" t="s">
        <v>90</v>
      </c>
      <c r="C139" s="20" t="s">
        <v>30</v>
      </c>
      <c r="D139" s="21">
        <v>5</v>
      </c>
      <c r="E139" s="8">
        <v>0</v>
      </c>
      <c r="F139" s="22">
        <f>IF(ISNUMBER(D139),ROUND(D139*E139,2),"")</f>
        <v>0</v>
      </c>
    </row>
    <row r="140" spans="1:6" ht="33.75" x14ac:dyDescent="0.25">
      <c r="A140" s="24" t="s">
        <v>4</v>
      </c>
      <c r="B140" s="65" t="s">
        <v>91</v>
      </c>
      <c r="C140" s="20" t="s">
        <v>30</v>
      </c>
      <c r="D140" s="21">
        <v>1</v>
      </c>
      <c r="E140" s="8">
        <v>0</v>
      </c>
      <c r="F140" s="22">
        <f>IF(ISNUMBER(D140),ROUND(D140*E140,2),"")</f>
        <v>0</v>
      </c>
    </row>
    <row r="141" spans="1:6" ht="33.75" x14ac:dyDescent="0.25">
      <c r="A141" s="24" t="s">
        <v>6</v>
      </c>
      <c r="B141" s="66" t="s">
        <v>92</v>
      </c>
      <c r="C141" s="20" t="s">
        <v>30</v>
      </c>
      <c r="D141" s="21">
        <v>1</v>
      </c>
      <c r="E141" s="8">
        <v>0</v>
      </c>
      <c r="F141" s="22">
        <f>IF(ISNUMBER(D141),ROUND(D141*E141,2),"")</f>
        <v>0</v>
      </c>
    </row>
    <row r="142" spans="1:6" x14ac:dyDescent="0.25">
      <c r="A142" s="34" t="s">
        <v>9</v>
      </c>
      <c r="B142" s="35" t="s">
        <v>46</v>
      </c>
      <c r="C142" s="15"/>
      <c r="D142" s="16"/>
      <c r="E142" s="16"/>
      <c r="F142" s="18">
        <f>SUM(F143:F146)</f>
        <v>0</v>
      </c>
    </row>
    <row r="143" spans="1:6" x14ac:dyDescent="0.25">
      <c r="A143" s="24" t="s">
        <v>3</v>
      </c>
      <c r="B143" s="19" t="s">
        <v>93</v>
      </c>
      <c r="C143" s="20" t="s">
        <v>30</v>
      </c>
      <c r="D143" s="21">
        <v>3</v>
      </c>
      <c r="E143" s="8">
        <v>0</v>
      </c>
      <c r="F143" s="22">
        <f t="shared" ref="F143:F146" si="34">IF(ISNUMBER(D143),ROUND(D143*E143,2),"")</f>
        <v>0</v>
      </c>
    </row>
    <row r="144" spans="1:6" ht="22.5" x14ac:dyDescent="0.25">
      <c r="A144" s="24" t="s">
        <v>4</v>
      </c>
      <c r="B144" s="19" t="s">
        <v>94</v>
      </c>
      <c r="C144" s="20" t="s">
        <v>30</v>
      </c>
      <c r="D144" s="21">
        <v>2</v>
      </c>
      <c r="E144" s="8">
        <v>0</v>
      </c>
      <c r="F144" s="22">
        <f t="shared" si="34"/>
        <v>0</v>
      </c>
    </row>
    <row r="145" spans="1:6" x14ac:dyDescent="0.25">
      <c r="A145" s="24" t="s">
        <v>6</v>
      </c>
      <c r="B145" s="19" t="s">
        <v>95</v>
      </c>
      <c r="C145" s="20" t="s">
        <v>30</v>
      </c>
      <c r="D145" s="21">
        <v>1</v>
      </c>
      <c r="E145" s="8">
        <v>0</v>
      </c>
      <c r="F145" s="22">
        <f t="shared" si="34"/>
        <v>0</v>
      </c>
    </row>
    <row r="146" spans="1:6" x14ac:dyDescent="0.25">
      <c r="A146" s="24" t="s">
        <v>7</v>
      </c>
      <c r="B146" s="19" t="s">
        <v>96</v>
      </c>
      <c r="C146" s="20" t="s">
        <v>30</v>
      </c>
      <c r="D146" s="21">
        <v>1</v>
      </c>
      <c r="E146" s="8">
        <v>0</v>
      </c>
      <c r="F146" s="22">
        <f t="shared" si="34"/>
        <v>0</v>
      </c>
    </row>
    <row r="147" spans="1:6" x14ac:dyDescent="0.25">
      <c r="A147" s="34" t="s">
        <v>25</v>
      </c>
      <c r="B147" s="35" t="s">
        <v>47</v>
      </c>
      <c r="C147" s="15"/>
      <c r="D147" s="16"/>
      <c r="E147" s="16"/>
      <c r="F147" s="18">
        <f>SUM(F148:F149)</f>
        <v>0</v>
      </c>
    </row>
    <row r="148" spans="1:6" x14ac:dyDescent="0.25">
      <c r="A148" s="24" t="s">
        <v>3</v>
      </c>
      <c r="B148" s="19" t="s">
        <v>97</v>
      </c>
      <c r="C148" s="20" t="s">
        <v>30</v>
      </c>
      <c r="D148" s="21">
        <v>3</v>
      </c>
      <c r="E148" s="8">
        <v>0</v>
      </c>
      <c r="F148" s="22">
        <f t="shared" ref="F148:F149" si="35">IF(ISNUMBER(D148),ROUND(D148*E148,2),"")</f>
        <v>0</v>
      </c>
    </row>
    <row r="149" spans="1:6" x14ac:dyDescent="0.25">
      <c r="A149" s="24" t="s">
        <v>4</v>
      </c>
      <c r="B149" s="19" t="s">
        <v>98</v>
      </c>
      <c r="C149" s="20" t="s">
        <v>30</v>
      </c>
      <c r="D149" s="21">
        <v>3</v>
      </c>
      <c r="E149" s="8">
        <v>0</v>
      </c>
      <c r="F149" s="22">
        <f t="shared" si="35"/>
        <v>0</v>
      </c>
    </row>
    <row r="150" spans="1:6" x14ac:dyDescent="0.25">
      <c r="A150" s="34" t="s">
        <v>22</v>
      </c>
      <c r="B150" s="35" t="s">
        <v>27</v>
      </c>
      <c r="C150" s="15"/>
      <c r="D150" s="16"/>
      <c r="E150" s="16"/>
      <c r="F150" s="17">
        <f>F151+F155+F159+F161+F163</f>
        <v>0</v>
      </c>
    </row>
    <row r="151" spans="1:6" x14ac:dyDescent="0.25">
      <c r="A151" s="34" t="s">
        <v>2</v>
      </c>
      <c r="B151" s="35" t="s">
        <v>48</v>
      </c>
      <c r="C151" s="15"/>
      <c r="D151" s="16"/>
      <c r="E151" s="16"/>
      <c r="F151" s="18">
        <f>SUM(F152:F154)</f>
        <v>0</v>
      </c>
    </row>
    <row r="152" spans="1:6" x14ac:dyDescent="0.25">
      <c r="A152" s="24" t="s">
        <v>3</v>
      </c>
      <c r="B152" s="19" t="s">
        <v>55</v>
      </c>
      <c r="C152" s="21" t="s">
        <v>5</v>
      </c>
      <c r="D152" s="21">
        <v>33.5</v>
      </c>
      <c r="E152" s="8">
        <v>0</v>
      </c>
      <c r="F152" s="22">
        <f t="shared" ref="F152:F154" si="36">IF(ISNUMBER(D152),ROUND(D152*E152,2),"")</f>
        <v>0</v>
      </c>
    </row>
    <row r="153" spans="1:6" x14ac:dyDescent="0.25">
      <c r="A153" s="24" t="s">
        <v>4</v>
      </c>
      <c r="B153" s="19" t="s">
        <v>56</v>
      </c>
      <c r="C153" s="21" t="s">
        <v>5</v>
      </c>
      <c r="D153" s="21">
        <v>5.74</v>
      </c>
      <c r="E153" s="8">
        <v>0</v>
      </c>
      <c r="F153" s="22">
        <f t="shared" si="36"/>
        <v>0</v>
      </c>
    </row>
    <row r="154" spans="1:6" x14ac:dyDescent="0.25">
      <c r="A154" s="24" t="s">
        <v>6</v>
      </c>
      <c r="B154" s="19" t="s">
        <v>57</v>
      </c>
      <c r="C154" s="21" t="s">
        <v>30</v>
      </c>
      <c r="D154" s="21">
        <v>6</v>
      </c>
      <c r="E154" s="8">
        <v>0</v>
      </c>
      <c r="F154" s="22">
        <f t="shared" si="36"/>
        <v>0</v>
      </c>
    </row>
    <row r="155" spans="1:6" x14ac:dyDescent="0.25">
      <c r="A155" s="34" t="s">
        <v>9</v>
      </c>
      <c r="B155" s="35" t="s">
        <v>49</v>
      </c>
      <c r="C155" s="15"/>
      <c r="D155" s="16"/>
      <c r="E155" s="16"/>
      <c r="F155" s="18">
        <f>SUM(F156:F158)</f>
        <v>0</v>
      </c>
    </row>
    <row r="156" spans="1:6" x14ac:dyDescent="0.25">
      <c r="A156" s="24" t="s">
        <v>3</v>
      </c>
      <c r="B156" s="19" t="s">
        <v>58</v>
      </c>
      <c r="C156" s="20" t="s">
        <v>5</v>
      </c>
      <c r="D156" s="21">
        <v>33.5</v>
      </c>
      <c r="E156" s="8">
        <v>0</v>
      </c>
      <c r="F156" s="22">
        <f t="shared" ref="F156:F158" si="37">IF(ISNUMBER(D156),ROUND(D156*E156,2),"")</f>
        <v>0</v>
      </c>
    </row>
    <row r="157" spans="1:6" x14ac:dyDescent="0.25">
      <c r="A157" s="24" t="s">
        <v>4</v>
      </c>
      <c r="B157" s="19" t="s">
        <v>59</v>
      </c>
      <c r="C157" s="20" t="s">
        <v>5</v>
      </c>
      <c r="D157" s="21">
        <v>5.74</v>
      </c>
      <c r="E157" s="8">
        <v>0</v>
      </c>
      <c r="F157" s="22">
        <f t="shared" si="37"/>
        <v>0</v>
      </c>
    </row>
    <row r="158" spans="1:6" x14ac:dyDescent="0.25">
      <c r="A158" s="24" t="s">
        <v>6</v>
      </c>
      <c r="B158" s="19" t="s">
        <v>60</v>
      </c>
      <c r="C158" s="20" t="s">
        <v>30</v>
      </c>
      <c r="D158" s="21">
        <v>6</v>
      </c>
      <c r="E158" s="8">
        <v>0</v>
      </c>
      <c r="F158" s="22">
        <f t="shared" si="37"/>
        <v>0</v>
      </c>
    </row>
    <row r="159" spans="1:6" x14ac:dyDescent="0.25">
      <c r="A159" s="34" t="s">
        <v>25</v>
      </c>
      <c r="B159" s="35" t="s">
        <v>83</v>
      </c>
      <c r="C159" s="15"/>
      <c r="D159" s="16"/>
      <c r="E159" s="16"/>
      <c r="F159" s="18">
        <f>SUM(F160:F160)</f>
        <v>0</v>
      </c>
    </row>
    <row r="160" spans="1:6" x14ac:dyDescent="0.25">
      <c r="A160" s="24" t="s">
        <v>3</v>
      </c>
      <c r="B160" s="19" t="s">
        <v>84</v>
      </c>
      <c r="C160" s="20" t="s">
        <v>5</v>
      </c>
      <c r="D160" s="21">
        <v>20.9</v>
      </c>
      <c r="E160" s="8">
        <v>0</v>
      </c>
      <c r="F160" s="22">
        <f t="shared" ref="F160" si="38">IF(ISNUMBER(D160),ROUND(D160*E160,2),"")</f>
        <v>0</v>
      </c>
    </row>
    <row r="161" spans="1:6" x14ac:dyDescent="0.25">
      <c r="A161" s="34" t="s">
        <v>26</v>
      </c>
      <c r="B161" s="35" t="s">
        <v>82</v>
      </c>
      <c r="C161" s="15"/>
      <c r="D161" s="16"/>
      <c r="E161" s="16"/>
      <c r="F161" s="18">
        <f>SUM(F162:F162)</f>
        <v>0</v>
      </c>
    </row>
    <row r="162" spans="1:6" x14ac:dyDescent="0.25">
      <c r="A162" s="24" t="s">
        <v>3</v>
      </c>
      <c r="B162" s="19" t="s">
        <v>61</v>
      </c>
      <c r="C162" s="20" t="s">
        <v>5</v>
      </c>
      <c r="D162" s="21">
        <v>20.9</v>
      </c>
      <c r="E162" s="8">
        <v>0</v>
      </c>
      <c r="F162" s="22">
        <f t="shared" ref="F162" si="39">IF(ISNUMBER(D162),ROUND(D162*E162,2),"")</f>
        <v>0</v>
      </c>
    </row>
    <row r="163" spans="1:6" x14ac:dyDescent="0.25">
      <c r="A163" s="34" t="s">
        <v>32</v>
      </c>
      <c r="B163" s="35" t="s">
        <v>50</v>
      </c>
      <c r="C163" s="15"/>
      <c r="D163" s="16"/>
      <c r="E163" s="16"/>
      <c r="F163" s="18">
        <f>SUM(F164:F164)</f>
        <v>0</v>
      </c>
    </row>
    <row r="164" spans="1:6" x14ac:dyDescent="0.25">
      <c r="A164" s="24" t="s">
        <v>3</v>
      </c>
      <c r="B164" s="19" t="s">
        <v>62</v>
      </c>
      <c r="C164" s="20" t="s">
        <v>5</v>
      </c>
      <c r="D164" s="23">
        <v>39.24</v>
      </c>
      <c r="E164" s="9">
        <v>0</v>
      </c>
      <c r="F164" s="22">
        <f t="shared" ref="F164" si="40">IF(ISNUMBER(D164),ROUND(D164*E164,2),"")</f>
        <v>0</v>
      </c>
    </row>
    <row r="165" spans="1:6" x14ac:dyDescent="0.25">
      <c r="A165" s="37" t="s">
        <v>219</v>
      </c>
      <c r="B165" s="37" t="s">
        <v>311</v>
      </c>
      <c r="C165" s="38"/>
      <c r="D165" s="38"/>
      <c r="E165" s="38"/>
      <c r="F165" s="36">
        <f>F166+F181</f>
        <v>0</v>
      </c>
    </row>
    <row r="166" spans="1:6" x14ac:dyDescent="0.25">
      <c r="A166" s="34" t="s">
        <v>21</v>
      </c>
      <c r="B166" s="35" t="s">
        <v>42</v>
      </c>
      <c r="C166" s="15"/>
      <c r="D166" s="16"/>
      <c r="E166" s="16"/>
      <c r="F166" s="17">
        <f>F167+F171+F175+F179</f>
        <v>0</v>
      </c>
    </row>
    <row r="167" spans="1:6" x14ac:dyDescent="0.25">
      <c r="A167" s="34" t="s">
        <v>2</v>
      </c>
      <c r="B167" s="35" t="s">
        <v>43</v>
      </c>
      <c r="C167" s="15"/>
      <c r="D167" s="16"/>
      <c r="E167" s="16"/>
      <c r="F167" s="18">
        <f>SUM(F168:F170)</f>
        <v>0</v>
      </c>
    </row>
    <row r="168" spans="1:6" ht="33.75" x14ac:dyDescent="0.25">
      <c r="A168" s="24" t="s">
        <v>3</v>
      </c>
      <c r="B168" s="65" t="s">
        <v>99</v>
      </c>
      <c r="C168" s="20" t="s">
        <v>30</v>
      </c>
      <c r="D168" s="21">
        <v>1</v>
      </c>
      <c r="E168" s="8">
        <v>0</v>
      </c>
      <c r="F168" s="22">
        <f>IF(ISNUMBER(D168),ROUND(D168*E168,2),"")</f>
        <v>0</v>
      </c>
    </row>
    <row r="169" spans="1:6" ht="33.75" x14ac:dyDescent="0.25">
      <c r="A169" s="24" t="s">
        <v>4</v>
      </c>
      <c r="B169" s="65" t="s">
        <v>100</v>
      </c>
      <c r="C169" s="20" t="s">
        <v>30</v>
      </c>
      <c r="D169" s="21">
        <v>2</v>
      </c>
      <c r="E169" s="8">
        <v>0</v>
      </c>
      <c r="F169" s="22">
        <f>IF(ISNUMBER(D169),ROUND(D169*E169,2),"")</f>
        <v>0</v>
      </c>
    </row>
    <row r="170" spans="1:6" ht="33.75" x14ac:dyDescent="0.25">
      <c r="A170" s="24" t="s">
        <v>6</v>
      </c>
      <c r="B170" s="66" t="s">
        <v>101</v>
      </c>
      <c r="C170" s="20" t="s">
        <v>30</v>
      </c>
      <c r="D170" s="21">
        <v>2</v>
      </c>
      <c r="E170" s="8">
        <v>0</v>
      </c>
      <c r="F170" s="22">
        <f>IF(ISNUMBER(D170),ROUND(D170*E170,2),"")</f>
        <v>0</v>
      </c>
    </row>
    <row r="171" spans="1:6" x14ac:dyDescent="0.25">
      <c r="A171" s="34" t="s">
        <v>9</v>
      </c>
      <c r="B171" s="35" t="s">
        <v>46</v>
      </c>
      <c r="C171" s="15"/>
      <c r="D171" s="16"/>
      <c r="E171" s="16"/>
      <c r="F171" s="18">
        <f>SUM(F172:F174)</f>
        <v>0</v>
      </c>
    </row>
    <row r="172" spans="1:6" ht="22.5" x14ac:dyDescent="0.25">
      <c r="A172" s="24" t="s">
        <v>3</v>
      </c>
      <c r="B172" s="19" t="s">
        <v>102</v>
      </c>
      <c r="C172" s="20" t="s">
        <v>30</v>
      </c>
      <c r="D172" s="21">
        <v>1</v>
      </c>
      <c r="E172" s="8">
        <v>0</v>
      </c>
      <c r="F172" s="22">
        <f t="shared" ref="F172:F174" si="41">IF(ISNUMBER(D172),ROUND(D172*E172,2),"")</f>
        <v>0</v>
      </c>
    </row>
    <row r="173" spans="1:6" ht="22.5" x14ac:dyDescent="0.25">
      <c r="A173" s="24" t="s">
        <v>4</v>
      </c>
      <c r="B173" s="19" t="s">
        <v>103</v>
      </c>
      <c r="C173" s="20" t="s">
        <v>30</v>
      </c>
      <c r="D173" s="21">
        <v>2</v>
      </c>
      <c r="E173" s="8">
        <v>0</v>
      </c>
      <c r="F173" s="22">
        <f t="shared" si="41"/>
        <v>0</v>
      </c>
    </row>
    <row r="174" spans="1:6" ht="22.5" x14ac:dyDescent="0.25">
      <c r="A174" s="24" t="s">
        <v>6</v>
      </c>
      <c r="B174" s="19" t="s">
        <v>104</v>
      </c>
      <c r="C174" s="20" t="s">
        <v>30</v>
      </c>
      <c r="D174" s="21">
        <v>2</v>
      </c>
      <c r="E174" s="8">
        <v>0</v>
      </c>
      <c r="F174" s="22">
        <f t="shared" si="41"/>
        <v>0</v>
      </c>
    </row>
    <row r="175" spans="1:6" x14ac:dyDescent="0.25">
      <c r="A175" s="34" t="s">
        <v>25</v>
      </c>
      <c r="B175" s="35" t="s">
        <v>47</v>
      </c>
      <c r="C175" s="15"/>
      <c r="D175" s="16"/>
      <c r="E175" s="16"/>
      <c r="F175" s="18">
        <f>SUM(F176:F178)</f>
        <v>0</v>
      </c>
    </row>
    <row r="176" spans="1:6" x14ac:dyDescent="0.25">
      <c r="A176" s="24" t="s">
        <v>3</v>
      </c>
      <c r="B176" s="19" t="s">
        <v>105</v>
      </c>
      <c r="C176" s="20" t="s">
        <v>30</v>
      </c>
      <c r="D176" s="21">
        <v>1</v>
      </c>
      <c r="E176" s="8">
        <v>0</v>
      </c>
      <c r="F176" s="22">
        <f t="shared" ref="F176:F178" si="42">IF(ISNUMBER(D176),ROUND(D176*E176,2),"")</f>
        <v>0</v>
      </c>
    </row>
    <row r="177" spans="1:6" x14ac:dyDescent="0.25">
      <c r="A177" s="24" t="s">
        <v>4</v>
      </c>
      <c r="B177" s="19" t="s">
        <v>106</v>
      </c>
      <c r="C177" s="20" t="s">
        <v>30</v>
      </c>
      <c r="D177" s="21">
        <v>2</v>
      </c>
      <c r="E177" s="8">
        <v>0</v>
      </c>
      <c r="F177" s="22">
        <f t="shared" si="42"/>
        <v>0</v>
      </c>
    </row>
    <row r="178" spans="1:6" x14ac:dyDescent="0.25">
      <c r="A178" s="24" t="s">
        <v>6</v>
      </c>
      <c r="B178" s="19" t="s">
        <v>107</v>
      </c>
      <c r="C178" s="20" t="s">
        <v>30</v>
      </c>
      <c r="D178" s="21">
        <v>2</v>
      </c>
      <c r="E178" s="8">
        <v>0</v>
      </c>
      <c r="F178" s="22">
        <f t="shared" si="42"/>
        <v>0</v>
      </c>
    </row>
    <row r="179" spans="1:6" x14ac:dyDescent="0.25">
      <c r="A179" s="34" t="s">
        <v>25</v>
      </c>
      <c r="B179" s="35" t="s">
        <v>266</v>
      </c>
      <c r="C179" s="15"/>
      <c r="D179" s="16"/>
      <c r="E179" s="16"/>
      <c r="F179" s="18">
        <f>SUM(F180)</f>
        <v>0</v>
      </c>
    </row>
    <row r="180" spans="1:6" x14ac:dyDescent="0.25">
      <c r="A180" s="24" t="s">
        <v>3</v>
      </c>
      <c r="B180" s="19" t="s">
        <v>266</v>
      </c>
      <c r="C180" s="20" t="s">
        <v>30</v>
      </c>
      <c r="D180" s="21">
        <v>5</v>
      </c>
      <c r="E180" s="8">
        <v>0</v>
      </c>
      <c r="F180" s="22">
        <f t="shared" ref="F180" si="43">IF(ISNUMBER(D180),ROUND(D180*E180,2),"")</f>
        <v>0</v>
      </c>
    </row>
    <row r="181" spans="1:6" x14ac:dyDescent="0.25">
      <c r="A181" s="34" t="s">
        <v>22</v>
      </c>
      <c r="B181" s="35" t="s">
        <v>27</v>
      </c>
      <c r="C181" s="15"/>
      <c r="D181" s="16"/>
      <c r="E181" s="16"/>
      <c r="F181" s="17">
        <f>F182+F185+F188+F190+F192</f>
        <v>0</v>
      </c>
    </row>
    <row r="182" spans="1:6" x14ac:dyDescent="0.25">
      <c r="A182" s="34" t="s">
        <v>2</v>
      </c>
      <c r="B182" s="35" t="s">
        <v>48</v>
      </c>
      <c r="C182" s="15"/>
      <c r="D182" s="16"/>
      <c r="E182" s="16"/>
      <c r="F182" s="18">
        <f>SUM(F183:F184)</f>
        <v>0</v>
      </c>
    </row>
    <row r="183" spans="1:6" x14ac:dyDescent="0.25">
      <c r="A183" s="24" t="s">
        <v>3</v>
      </c>
      <c r="B183" s="19" t="s">
        <v>55</v>
      </c>
      <c r="C183" s="21" t="s">
        <v>5</v>
      </c>
      <c r="D183" s="21">
        <v>31.4</v>
      </c>
      <c r="E183" s="8">
        <v>0</v>
      </c>
      <c r="F183" s="22">
        <f t="shared" ref="F183:F184" si="44">IF(ISNUMBER(D183),ROUND(D183*E183,2),"")</f>
        <v>0</v>
      </c>
    </row>
    <row r="184" spans="1:6" x14ac:dyDescent="0.25">
      <c r="A184" s="24" t="s">
        <v>4</v>
      </c>
      <c r="B184" s="19" t="s">
        <v>57</v>
      </c>
      <c r="C184" s="21" t="s">
        <v>30</v>
      </c>
      <c r="D184" s="21">
        <v>5</v>
      </c>
      <c r="E184" s="8">
        <v>0</v>
      </c>
      <c r="F184" s="22">
        <f t="shared" si="44"/>
        <v>0</v>
      </c>
    </row>
    <row r="185" spans="1:6" x14ac:dyDescent="0.25">
      <c r="A185" s="34" t="s">
        <v>9</v>
      </c>
      <c r="B185" s="35" t="s">
        <v>49</v>
      </c>
      <c r="C185" s="15"/>
      <c r="D185" s="16"/>
      <c r="E185" s="16"/>
      <c r="F185" s="18">
        <f>SUM(F186:F187)</f>
        <v>0</v>
      </c>
    </row>
    <row r="186" spans="1:6" x14ac:dyDescent="0.25">
      <c r="A186" s="24" t="s">
        <v>3</v>
      </c>
      <c r="B186" s="19" t="s">
        <v>58</v>
      </c>
      <c r="C186" s="20" t="s">
        <v>5</v>
      </c>
      <c r="D186" s="21">
        <v>31.4</v>
      </c>
      <c r="E186" s="8">
        <v>0</v>
      </c>
      <c r="F186" s="22">
        <f t="shared" ref="F186:F187" si="45">IF(ISNUMBER(D186),ROUND(D186*E186,2),"")</f>
        <v>0</v>
      </c>
    </row>
    <row r="187" spans="1:6" x14ac:dyDescent="0.25">
      <c r="A187" s="24" t="s">
        <v>4</v>
      </c>
      <c r="B187" s="19" t="s">
        <v>60</v>
      </c>
      <c r="C187" s="20" t="s">
        <v>30</v>
      </c>
      <c r="D187" s="21">
        <v>5</v>
      </c>
      <c r="E187" s="8">
        <v>0</v>
      </c>
      <c r="F187" s="22">
        <f t="shared" si="45"/>
        <v>0</v>
      </c>
    </row>
    <row r="188" spans="1:6" x14ac:dyDescent="0.25">
      <c r="A188" s="34" t="s">
        <v>25</v>
      </c>
      <c r="B188" s="35" t="s">
        <v>83</v>
      </c>
      <c r="C188" s="15"/>
      <c r="D188" s="16"/>
      <c r="E188" s="16"/>
      <c r="F188" s="18">
        <f>SUM(F189:F189)</f>
        <v>0</v>
      </c>
    </row>
    <row r="189" spans="1:6" x14ac:dyDescent="0.25">
      <c r="A189" s="24" t="s">
        <v>3</v>
      </c>
      <c r="B189" s="19" t="s">
        <v>84</v>
      </c>
      <c r="C189" s="20" t="s">
        <v>5</v>
      </c>
      <c r="D189" s="21">
        <v>6.6</v>
      </c>
      <c r="E189" s="8">
        <v>0</v>
      </c>
      <c r="F189" s="22">
        <f t="shared" ref="F189" si="46">IF(ISNUMBER(D189),ROUND(D189*E189,2),"")</f>
        <v>0</v>
      </c>
    </row>
    <row r="190" spans="1:6" x14ac:dyDescent="0.25">
      <c r="A190" s="34" t="s">
        <v>26</v>
      </c>
      <c r="B190" s="35" t="s">
        <v>82</v>
      </c>
      <c r="C190" s="15"/>
      <c r="D190" s="16"/>
      <c r="E190" s="16"/>
      <c r="F190" s="18">
        <f>SUM(F191:F191)</f>
        <v>0</v>
      </c>
    </row>
    <row r="191" spans="1:6" x14ac:dyDescent="0.25">
      <c r="A191" s="24" t="s">
        <v>3</v>
      </c>
      <c r="B191" s="19" t="s">
        <v>61</v>
      </c>
      <c r="C191" s="20" t="s">
        <v>5</v>
      </c>
      <c r="D191" s="21">
        <v>15</v>
      </c>
      <c r="E191" s="8">
        <v>0</v>
      </c>
      <c r="F191" s="22">
        <f t="shared" ref="F191" si="47">IF(ISNUMBER(D191),ROUND(D191*E191,2),"")</f>
        <v>0</v>
      </c>
    </row>
    <row r="192" spans="1:6" x14ac:dyDescent="0.25">
      <c r="A192" s="34" t="s">
        <v>32</v>
      </c>
      <c r="B192" s="35" t="s">
        <v>50</v>
      </c>
      <c r="C192" s="15"/>
      <c r="D192" s="16"/>
      <c r="E192" s="16"/>
      <c r="F192" s="18">
        <f>SUM(F193:F193)</f>
        <v>0</v>
      </c>
    </row>
    <row r="193" spans="1:6" x14ac:dyDescent="0.25">
      <c r="A193" s="24" t="s">
        <v>3</v>
      </c>
      <c r="B193" s="19" t="s">
        <v>62</v>
      </c>
      <c r="C193" s="20" t="s">
        <v>5</v>
      </c>
      <c r="D193" s="23">
        <v>31.4</v>
      </c>
      <c r="E193" s="9">
        <v>0</v>
      </c>
      <c r="F193" s="22">
        <f t="shared" ref="F193" si="48">IF(ISNUMBER(D193),ROUND(D193*E193,2),"")</f>
        <v>0</v>
      </c>
    </row>
    <row r="194" spans="1:6" x14ac:dyDescent="0.25">
      <c r="A194" s="37" t="s">
        <v>220</v>
      </c>
      <c r="B194" s="37" t="s">
        <v>312</v>
      </c>
      <c r="C194" s="38"/>
      <c r="D194" s="38"/>
      <c r="E194" s="38"/>
      <c r="F194" s="36">
        <f>F195+F202</f>
        <v>0</v>
      </c>
    </row>
    <row r="195" spans="1:6" x14ac:dyDescent="0.25">
      <c r="A195" s="34" t="s">
        <v>21</v>
      </c>
      <c r="B195" s="35" t="s">
        <v>42</v>
      </c>
      <c r="C195" s="15"/>
      <c r="D195" s="16"/>
      <c r="E195" s="16"/>
      <c r="F195" s="17">
        <f>F196+F198+F200</f>
        <v>0</v>
      </c>
    </row>
    <row r="196" spans="1:6" x14ac:dyDescent="0.25">
      <c r="A196" s="34" t="s">
        <v>2</v>
      </c>
      <c r="B196" s="35" t="s">
        <v>43</v>
      </c>
      <c r="C196" s="15"/>
      <c r="D196" s="16"/>
      <c r="E196" s="16"/>
      <c r="F196" s="18">
        <f>SUM(F197:F197)</f>
        <v>0</v>
      </c>
    </row>
    <row r="197" spans="1:6" ht="33.75" x14ac:dyDescent="0.25">
      <c r="A197" s="24" t="s">
        <v>3</v>
      </c>
      <c r="B197" s="66" t="s">
        <v>108</v>
      </c>
      <c r="C197" s="20" t="s">
        <v>30</v>
      </c>
      <c r="D197" s="21">
        <v>4</v>
      </c>
      <c r="E197" s="8">
        <v>0</v>
      </c>
      <c r="F197" s="22">
        <f>IF(ISNUMBER(D197),ROUND(D197*E197,2),"")</f>
        <v>0</v>
      </c>
    </row>
    <row r="198" spans="1:6" x14ac:dyDescent="0.25">
      <c r="A198" s="34" t="s">
        <v>9</v>
      </c>
      <c r="B198" s="35" t="s">
        <v>46</v>
      </c>
      <c r="C198" s="15"/>
      <c r="D198" s="16"/>
      <c r="E198" s="16"/>
      <c r="F198" s="18">
        <f>SUM(F199:F199)</f>
        <v>0</v>
      </c>
    </row>
    <row r="199" spans="1:6" ht="22.5" x14ac:dyDescent="0.25">
      <c r="A199" s="24" t="s">
        <v>3</v>
      </c>
      <c r="B199" s="19" t="s">
        <v>109</v>
      </c>
      <c r="C199" s="20" t="s">
        <v>30</v>
      </c>
      <c r="D199" s="21">
        <v>4</v>
      </c>
      <c r="E199" s="8">
        <v>0</v>
      </c>
      <c r="F199" s="22">
        <f t="shared" ref="F199" si="49">IF(ISNUMBER(D199),ROUND(D199*E199,2),"")</f>
        <v>0</v>
      </c>
    </row>
    <row r="200" spans="1:6" x14ac:dyDescent="0.25">
      <c r="A200" s="34" t="s">
        <v>25</v>
      </c>
      <c r="B200" s="35" t="s">
        <v>47</v>
      </c>
      <c r="C200" s="15"/>
      <c r="D200" s="16"/>
      <c r="E200" s="16"/>
      <c r="F200" s="18">
        <f>SUM(F201:F201)</f>
        <v>0</v>
      </c>
    </row>
    <row r="201" spans="1:6" x14ac:dyDescent="0.25">
      <c r="A201" s="24" t="s">
        <v>3</v>
      </c>
      <c r="B201" s="19" t="s">
        <v>110</v>
      </c>
      <c r="C201" s="20" t="s">
        <v>30</v>
      </c>
      <c r="D201" s="21">
        <v>4</v>
      </c>
      <c r="E201" s="8">
        <v>0</v>
      </c>
      <c r="F201" s="22">
        <f t="shared" ref="F201" si="50">IF(ISNUMBER(D201),ROUND(D201*E201,2),"")</f>
        <v>0</v>
      </c>
    </row>
    <row r="202" spans="1:6" x14ac:dyDescent="0.25">
      <c r="A202" s="34" t="s">
        <v>22</v>
      </c>
      <c r="B202" s="35" t="s">
        <v>27</v>
      </c>
      <c r="C202" s="15"/>
      <c r="D202" s="16"/>
      <c r="E202" s="16"/>
      <c r="F202" s="17">
        <f>F203+F206+F209+F211+F213</f>
        <v>0</v>
      </c>
    </row>
    <row r="203" spans="1:6" x14ac:dyDescent="0.25">
      <c r="A203" s="34" t="s">
        <v>2</v>
      </c>
      <c r="B203" s="35" t="s">
        <v>48</v>
      </c>
      <c r="C203" s="15"/>
      <c r="D203" s="16"/>
      <c r="E203" s="16"/>
      <c r="F203" s="18">
        <f>SUM(F204:F205)</f>
        <v>0</v>
      </c>
    </row>
    <row r="204" spans="1:6" x14ac:dyDescent="0.25">
      <c r="A204" s="24" t="s">
        <v>3</v>
      </c>
      <c r="B204" s="19" t="s">
        <v>55</v>
      </c>
      <c r="C204" s="21" t="s">
        <v>5</v>
      </c>
      <c r="D204" s="21">
        <v>24</v>
      </c>
      <c r="E204" s="8">
        <v>0</v>
      </c>
      <c r="F204" s="22">
        <f t="shared" ref="F204:F205" si="51">IF(ISNUMBER(D204),ROUND(D204*E204,2),"")</f>
        <v>0</v>
      </c>
    </row>
    <row r="205" spans="1:6" x14ac:dyDescent="0.25">
      <c r="A205" s="24" t="s">
        <v>4</v>
      </c>
      <c r="B205" s="19" t="s">
        <v>57</v>
      </c>
      <c r="C205" s="21" t="s">
        <v>30</v>
      </c>
      <c r="D205" s="21">
        <v>4</v>
      </c>
      <c r="E205" s="8">
        <v>0</v>
      </c>
      <c r="F205" s="22">
        <f t="shared" si="51"/>
        <v>0</v>
      </c>
    </row>
    <row r="206" spans="1:6" x14ac:dyDescent="0.25">
      <c r="A206" s="34" t="s">
        <v>9</v>
      </c>
      <c r="B206" s="35" t="s">
        <v>49</v>
      </c>
      <c r="C206" s="15"/>
      <c r="D206" s="16"/>
      <c r="E206" s="16"/>
      <c r="F206" s="18">
        <f>SUM(F207:F208)</f>
        <v>0</v>
      </c>
    </row>
    <row r="207" spans="1:6" ht="22.5" x14ac:dyDescent="0.25">
      <c r="A207" s="24" t="s">
        <v>3</v>
      </c>
      <c r="B207" s="19" t="s">
        <v>70</v>
      </c>
      <c r="C207" s="20" t="s">
        <v>5</v>
      </c>
      <c r="D207" s="21">
        <v>24</v>
      </c>
      <c r="E207" s="8">
        <v>0</v>
      </c>
      <c r="F207" s="22">
        <f t="shared" ref="F207:F208" si="52">IF(ISNUMBER(D207),ROUND(D207*E207,2),"")</f>
        <v>0</v>
      </c>
    </row>
    <row r="208" spans="1:6" x14ac:dyDescent="0.25">
      <c r="A208" s="24" t="s">
        <v>4</v>
      </c>
      <c r="B208" s="19" t="s">
        <v>60</v>
      </c>
      <c r="C208" s="20" t="s">
        <v>30</v>
      </c>
      <c r="D208" s="21">
        <v>4</v>
      </c>
      <c r="E208" s="8">
        <v>0</v>
      </c>
      <c r="F208" s="22">
        <f t="shared" si="52"/>
        <v>0</v>
      </c>
    </row>
    <row r="209" spans="1:6" x14ac:dyDescent="0.25">
      <c r="A209" s="34" t="s">
        <v>25</v>
      </c>
      <c r="B209" s="35" t="s">
        <v>83</v>
      </c>
      <c r="C209" s="15"/>
      <c r="D209" s="16"/>
      <c r="E209" s="16"/>
      <c r="F209" s="18">
        <f>SUM(F210:F210)</f>
        <v>0</v>
      </c>
    </row>
    <row r="210" spans="1:6" x14ac:dyDescent="0.25">
      <c r="A210" s="24" t="s">
        <v>3</v>
      </c>
      <c r="B210" s="19" t="s">
        <v>84</v>
      </c>
      <c r="C210" s="20" t="s">
        <v>5</v>
      </c>
      <c r="D210" s="21">
        <v>11.2</v>
      </c>
      <c r="E210" s="8">
        <v>0</v>
      </c>
      <c r="F210" s="22">
        <f t="shared" ref="F210" si="53">IF(ISNUMBER(D210),ROUND(D210*E210,2),"")</f>
        <v>0</v>
      </c>
    </row>
    <row r="211" spans="1:6" x14ac:dyDescent="0.25">
      <c r="A211" s="34" t="s">
        <v>26</v>
      </c>
      <c r="B211" s="35" t="s">
        <v>82</v>
      </c>
      <c r="C211" s="15"/>
      <c r="D211" s="16"/>
      <c r="E211" s="16"/>
      <c r="F211" s="18">
        <f>SUM(F212:F212)</f>
        <v>0</v>
      </c>
    </row>
    <row r="212" spans="1:6" x14ac:dyDescent="0.25">
      <c r="A212" s="24" t="s">
        <v>3</v>
      </c>
      <c r="B212" s="19" t="s">
        <v>61</v>
      </c>
      <c r="C212" s="20" t="s">
        <v>5</v>
      </c>
      <c r="D212" s="21">
        <v>11.2</v>
      </c>
      <c r="E212" s="8">
        <v>0</v>
      </c>
      <c r="F212" s="22">
        <f t="shared" ref="F212" si="54">IF(ISNUMBER(D212),ROUND(D212*E212,2),"")</f>
        <v>0</v>
      </c>
    </row>
    <row r="213" spans="1:6" x14ac:dyDescent="0.25">
      <c r="A213" s="34" t="s">
        <v>32</v>
      </c>
      <c r="B213" s="35" t="s">
        <v>50</v>
      </c>
      <c r="C213" s="15"/>
      <c r="D213" s="16"/>
      <c r="E213" s="16"/>
      <c r="F213" s="18">
        <f>SUM(F214:F214)</f>
        <v>0</v>
      </c>
    </row>
    <row r="214" spans="1:6" x14ac:dyDescent="0.25">
      <c r="A214" s="24" t="s">
        <v>3</v>
      </c>
      <c r="B214" s="19" t="s">
        <v>62</v>
      </c>
      <c r="C214" s="20" t="s">
        <v>5</v>
      </c>
      <c r="D214" s="23">
        <v>24</v>
      </c>
      <c r="E214" s="9">
        <v>0</v>
      </c>
      <c r="F214" s="22">
        <f t="shared" ref="F214" si="55">IF(ISNUMBER(D214),ROUND(D214*E214,2),"")</f>
        <v>0</v>
      </c>
    </row>
    <row r="215" spans="1:6" x14ac:dyDescent="0.25">
      <c r="A215" s="37" t="s">
        <v>221</v>
      </c>
      <c r="B215" s="37" t="s">
        <v>313</v>
      </c>
      <c r="C215" s="38"/>
      <c r="D215" s="38"/>
      <c r="E215" s="38"/>
      <c r="F215" s="36">
        <f>F216+F230</f>
        <v>0</v>
      </c>
    </row>
    <row r="216" spans="1:6" x14ac:dyDescent="0.25">
      <c r="A216" s="34" t="s">
        <v>21</v>
      </c>
      <c r="B216" s="35" t="s">
        <v>42</v>
      </c>
      <c r="C216" s="15"/>
      <c r="D216" s="16"/>
      <c r="E216" s="16"/>
      <c r="F216" s="17">
        <f>F217+F221+F226</f>
        <v>0</v>
      </c>
    </row>
    <row r="217" spans="1:6" x14ac:dyDescent="0.25">
      <c r="A217" s="34" t="s">
        <v>2</v>
      </c>
      <c r="B217" s="35" t="s">
        <v>43</v>
      </c>
      <c r="C217" s="15"/>
      <c r="D217" s="16"/>
      <c r="E217" s="16"/>
      <c r="F217" s="18">
        <f>SUM(F218:F220)</f>
        <v>0</v>
      </c>
    </row>
    <row r="218" spans="1:6" ht="33.75" x14ac:dyDescent="0.25">
      <c r="A218" s="24" t="s">
        <v>3</v>
      </c>
      <c r="B218" s="65" t="s">
        <v>111</v>
      </c>
      <c r="C218" s="20" t="s">
        <v>30</v>
      </c>
      <c r="D218" s="21">
        <v>2</v>
      </c>
      <c r="E218" s="8">
        <v>0</v>
      </c>
      <c r="F218" s="22">
        <f>IF(ISNUMBER(D218),ROUND(D218*E218,2),"")</f>
        <v>0</v>
      </c>
    </row>
    <row r="219" spans="1:6" ht="33.75" x14ac:dyDescent="0.25">
      <c r="A219" s="24" t="s">
        <v>4</v>
      </c>
      <c r="B219" s="65" t="s">
        <v>112</v>
      </c>
      <c r="C219" s="20" t="s">
        <v>30</v>
      </c>
      <c r="D219" s="21">
        <v>3</v>
      </c>
      <c r="E219" s="8">
        <v>0</v>
      </c>
      <c r="F219" s="22">
        <f>IF(ISNUMBER(D219),ROUND(D219*E219,2),"")</f>
        <v>0</v>
      </c>
    </row>
    <row r="220" spans="1:6" ht="33.75" x14ac:dyDescent="0.25">
      <c r="A220" s="24" t="s">
        <v>6</v>
      </c>
      <c r="B220" s="66" t="s">
        <v>113</v>
      </c>
      <c r="C220" s="20" t="s">
        <v>30</v>
      </c>
      <c r="D220" s="21">
        <v>1</v>
      </c>
      <c r="E220" s="8">
        <v>0</v>
      </c>
      <c r="F220" s="22">
        <f>IF(ISNUMBER(D220),ROUND(D220*E220,2),"")</f>
        <v>0</v>
      </c>
    </row>
    <row r="221" spans="1:6" x14ac:dyDescent="0.25">
      <c r="A221" s="34" t="s">
        <v>9</v>
      </c>
      <c r="B221" s="35" t="s">
        <v>46</v>
      </c>
      <c r="C221" s="15"/>
      <c r="D221" s="16"/>
      <c r="E221" s="16"/>
      <c r="F221" s="18">
        <f>SUM(F222:F225)</f>
        <v>0</v>
      </c>
    </row>
    <row r="222" spans="1:6" ht="22.5" x14ac:dyDescent="0.25">
      <c r="A222" s="24" t="s">
        <v>3</v>
      </c>
      <c r="B222" s="19" t="s">
        <v>114</v>
      </c>
      <c r="C222" s="20" t="s">
        <v>30</v>
      </c>
      <c r="D222" s="21">
        <v>1</v>
      </c>
      <c r="E222" s="8">
        <v>0</v>
      </c>
      <c r="F222" s="22">
        <f t="shared" ref="F222:F225" si="56">IF(ISNUMBER(D222),ROUND(D222*E222,2),"")</f>
        <v>0</v>
      </c>
    </row>
    <row r="223" spans="1:6" x14ac:dyDescent="0.25">
      <c r="A223" s="24" t="s">
        <v>4</v>
      </c>
      <c r="B223" s="19" t="s">
        <v>115</v>
      </c>
      <c r="C223" s="20" t="s">
        <v>30</v>
      </c>
      <c r="D223" s="21">
        <v>2</v>
      </c>
      <c r="E223" s="8">
        <v>0</v>
      </c>
      <c r="F223" s="22">
        <f t="shared" si="56"/>
        <v>0</v>
      </c>
    </row>
    <row r="224" spans="1:6" x14ac:dyDescent="0.25">
      <c r="A224" s="24" t="s">
        <v>6</v>
      </c>
      <c r="B224" s="19" t="s">
        <v>116</v>
      </c>
      <c r="C224" s="20" t="s">
        <v>30</v>
      </c>
      <c r="D224" s="21">
        <v>1</v>
      </c>
      <c r="E224" s="8">
        <v>0</v>
      </c>
      <c r="F224" s="22">
        <f t="shared" si="56"/>
        <v>0</v>
      </c>
    </row>
    <row r="225" spans="1:6" x14ac:dyDescent="0.25">
      <c r="A225" s="24" t="s">
        <v>7</v>
      </c>
      <c r="B225" s="19" t="s">
        <v>117</v>
      </c>
      <c r="C225" s="20" t="s">
        <v>30</v>
      </c>
      <c r="D225" s="21">
        <v>2</v>
      </c>
      <c r="E225" s="8">
        <v>0</v>
      </c>
      <c r="F225" s="22">
        <f t="shared" si="56"/>
        <v>0</v>
      </c>
    </row>
    <row r="226" spans="1:6" x14ac:dyDescent="0.25">
      <c r="A226" s="34" t="s">
        <v>25</v>
      </c>
      <c r="B226" s="35" t="s">
        <v>47</v>
      </c>
      <c r="C226" s="15"/>
      <c r="D226" s="16"/>
      <c r="E226" s="16"/>
      <c r="F226" s="18">
        <f>SUM(F227:F229)</f>
        <v>0</v>
      </c>
    </row>
    <row r="227" spans="1:6" x14ac:dyDescent="0.25">
      <c r="A227" s="24" t="s">
        <v>3</v>
      </c>
      <c r="B227" s="19" t="s">
        <v>118</v>
      </c>
      <c r="C227" s="20" t="s">
        <v>30</v>
      </c>
      <c r="D227" s="21">
        <v>2</v>
      </c>
      <c r="E227" s="8">
        <v>0</v>
      </c>
      <c r="F227" s="22">
        <f t="shared" ref="F227:F229" si="57">IF(ISNUMBER(D227),ROUND(D227*E227,2),"")</f>
        <v>0</v>
      </c>
    </row>
    <row r="228" spans="1:6" x14ac:dyDescent="0.25">
      <c r="A228" s="24" t="s">
        <v>4</v>
      </c>
      <c r="B228" s="19" t="s">
        <v>119</v>
      </c>
      <c r="C228" s="20" t="s">
        <v>30</v>
      </c>
      <c r="D228" s="21">
        <v>3</v>
      </c>
      <c r="E228" s="8">
        <v>0</v>
      </c>
      <c r="F228" s="22">
        <f t="shared" si="57"/>
        <v>0</v>
      </c>
    </row>
    <row r="229" spans="1:6" x14ac:dyDescent="0.25">
      <c r="A229" s="24" t="s">
        <v>6</v>
      </c>
      <c r="B229" s="19" t="s">
        <v>120</v>
      </c>
      <c r="C229" s="20" t="s">
        <v>30</v>
      </c>
      <c r="D229" s="21">
        <v>1</v>
      </c>
      <c r="E229" s="8">
        <v>0</v>
      </c>
      <c r="F229" s="22">
        <f t="shared" si="57"/>
        <v>0</v>
      </c>
    </row>
    <row r="230" spans="1:6" x14ac:dyDescent="0.25">
      <c r="A230" s="34" t="s">
        <v>22</v>
      </c>
      <c r="B230" s="35" t="s">
        <v>27</v>
      </c>
      <c r="C230" s="15"/>
      <c r="D230" s="16"/>
      <c r="E230" s="16"/>
      <c r="F230" s="17">
        <f>F231+F234+F238+F240</f>
        <v>0</v>
      </c>
    </row>
    <row r="231" spans="1:6" x14ac:dyDescent="0.25">
      <c r="A231" s="34" t="s">
        <v>2</v>
      </c>
      <c r="B231" s="35" t="s">
        <v>48</v>
      </c>
      <c r="C231" s="15"/>
      <c r="D231" s="16"/>
      <c r="E231" s="16"/>
      <c r="F231" s="18">
        <f>SUM(F232:F233)</f>
        <v>0</v>
      </c>
    </row>
    <row r="232" spans="1:6" x14ac:dyDescent="0.25">
      <c r="A232" s="24" t="s">
        <v>3</v>
      </c>
      <c r="B232" s="19" t="s">
        <v>55</v>
      </c>
      <c r="C232" s="21" t="s">
        <v>5</v>
      </c>
      <c r="D232" s="21">
        <v>27.200000000000003</v>
      </c>
      <c r="E232" s="8">
        <v>0</v>
      </c>
      <c r="F232" s="22">
        <f t="shared" ref="F232:F233" si="58">IF(ISNUMBER(D232),ROUND(D232*E232,2),"")</f>
        <v>0</v>
      </c>
    </row>
    <row r="233" spans="1:6" x14ac:dyDescent="0.25">
      <c r="A233" s="24" t="s">
        <v>4</v>
      </c>
      <c r="B233" s="19" t="s">
        <v>57</v>
      </c>
      <c r="C233" s="21" t="s">
        <v>30</v>
      </c>
      <c r="D233" s="21">
        <v>6</v>
      </c>
      <c r="E233" s="8">
        <v>0</v>
      </c>
      <c r="F233" s="22">
        <f t="shared" si="58"/>
        <v>0</v>
      </c>
    </row>
    <row r="234" spans="1:6" x14ac:dyDescent="0.25">
      <c r="A234" s="34" t="s">
        <v>9</v>
      </c>
      <c r="B234" s="35" t="s">
        <v>49</v>
      </c>
      <c r="C234" s="15"/>
      <c r="D234" s="16"/>
      <c r="E234" s="16"/>
      <c r="F234" s="18">
        <f>SUM(F235:F237)</f>
        <v>0</v>
      </c>
    </row>
    <row r="235" spans="1:6" x14ac:dyDescent="0.25">
      <c r="A235" s="24" t="s">
        <v>3</v>
      </c>
      <c r="B235" s="19" t="s">
        <v>58</v>
      </c>
      <c r="C235" s="20" t="s">
        <v>5</v>
      </c>
      <c r="D235" s="21">
        <v>13.600000000000001</v>
      </c>
      <c r="E235" s="8">
        <v>0</v>
      </c>
      <c r="F235" s="22">
        <f t="shared" ref="F235:F237" si="59">IF(ISNUMBER(D235),ROUND(D235*E235,2),"")</f>
        <v>0</v>
      </c>
    </row>
    <row r="236" spans="1:6" ht="22.5" x14ac:dyDescent="0.25">
      <c r="A236" s="24" t="s">
        <v>4</v>
      </c>
      <c r="B236" s="19" t="s">
        <v>70</v>
      </c>
      <c r="C236" s="20" t="s">
        <v>5</v>
      </c>
      <c r="D236" s="21">
        <v>13.600000000000001</v>
      </c>
      <c r="E236" s="8">
        <v>0</v>
      </c>
      <c r="F236" s="22">
        <f t="shared" si="59"/>
        <v>0</v>
      </c>
    </row>
    <row r="237" spans="1:6" x14ac:dyDescent="0.25">
      <c r="A237" s="24" t="s">
        <v>6</v>
      </c>
      <c r="B237" s="19" t="s">
        <v>60</v>
      </c>
      <c r="C237" s="20" t="s">
        <v>30</v>
      </c>
      <c r="D237" s="21">
        <v>6</v>
      </c>
      <c r="E237" s="8">
        <v>0</v>
      </c>
      <c r="F237" s="22">
        <f t="shared" si="59"/>
        <v>0</v>
      </c>
    </row>
    <row r="238" spans="1:6" x14ac:dyDescent="0.25">
      <c r="A238" s="34" t="s">
        <v>25</v>
      </c>
      <c r="B238" s="35" t="s">
        <v>82</v>
      </c>
      <c r="C238" s="15"/>
      <c r="D238" s="16"/>
      <c r="E238" s="16"/>
      <c r="F238" s="18">
        <f>SUM(F239:F239)</f>
        <v>0</v>
      </c>
    </row>
    <row r="239" spans="1:6" x14ac:dyDescent="0.25">
      <c r="A239" s="24" t="s">
        <v>3</v>
      </c>
      <c r="B239" s="19" t="s">
        <v>61</v>
      </c>
      <c r="C239" s="20" t="s">
        <v>5</v>
      </c>
      <c r="D239" s="21">
        <v>14.4</v>
      </c>
      <c r="E239" s="8">
        <v>0</v>
      </c>
      <c r="F239" s="22">
        <f t="shared" ref="F239" si="60">IF(ISNUMBER(D239),ROUND(D239*E239,2),"")</f>
        <v>0</v>
      </c>
    </row>
    <row r="240" spans="1:6" x14ac:dyDescent="0.25">
      <c r="A240" s="34" t="s">
        <v>26</v>
      </c>
      <c r="B240" s="35" t="s">
        <v>50</v>
      </c>
      <c r="C240" s="15"/>
      <c r="D240" s="16"/>
      <c r="E240" s="16"/>
      <c r="F240" s="18">
        <f>SUM(F241:F241)</f>
        <v>0</v>
      </c>
    </row>
    <row r="241" spans="1:6" x14ac:dyDescent="0.25">
      <c r="A241" s="24" t="s">
        <v>3</v>
      </c>
      <c r="B241" s="19" t="s">
        <v>62</v>
      </c>
      <c r="C241" s="20" t="s">
        <v>5</v>
      </c>
      <c r="D241" s="23">
        <v>27.200000000000003</v>
      </c>
      <c r="E241" s="9">
        <v>0</v>
      </c>
      <c r="F241" s="22">
        <f t="shared" ref="F241" si="61">IF(ISNUMBER(D241),ROUND(D241*E241,2),"")</f>
        <v>0</v>
      </c>
    </row>
    <row r="242" spans="1:6" x14ac:dyDescent="0.25">
      <c r="A242" s="37" t="s">
        <v>222</v>
      </c>
      <c r="B242" s="37" t="s">
        <v>314</v>
      </c>
      <c r="C242" s="38"/>
      <c r="D242" s="38"/>
      <c r="E242" s="38"/>
      <c r="F242" s="36">
        <f>F243+F255</f>
        <v>0</v>
      </c>
    </row>
    <row r="243" spans="1:6" x14ac:dyDescent="0.25">
      <c r="A243" s="34" t="s">
        <v>21</v>
      </c>
      <c r="B243" s="35" t="s">
        <v>42</v>
      </c>
      <c r="C243" s="15"/>
      <c r="D243" s="16"/>
      <c r="E243" s="16"/>
      <c r="F243" s="17">
        <f>F244+F248+F252</f>
        <v>0</v>
      </c>
    </row>
    <row r="244" spans="1:6" x14ac:dyDescent="0.25">
      <c r="A244" s="34" t="s">
        <v>2</v>
      </c>
      <c r="B244" s="35" t="s">
        <v>43</v>
      </c>
      <c r="C244" s="15"/>
      <c r="D244" s="16"/>
      <c r="E244" s="16"/>
      <c r="F244" s="18">
        <f>SUM(F245:F247)</f>
        <v>0</v>
      </c>
    </row>
    <row r="245" spans="1:6" ht="33.75" x14ac:dyDescent="0.25">
      <c r="A245" s="24" t="s">
        <v>3</v>
      </c>
      <c r="B245" s="65" t="s">
        <v>121</v>
      </c>
      <c r="C245" s="20" t="s">
        <v>30</v>
      </c>
      <c r="D245" s="21">
        <v>3</v>
      </c>
      <c r="E245" s="8">
        <v>0</v>
      </c>
      <c r="F245" s="22">
        <f>IF(ISNUMBER(D245),ROUND(D245*E245,2),"")</f>
        <v>0</v>
      </c>
    </row>
    <row r="246" spans="1:6" ht="33.75" x14ac:dyDescent="0.25">
      <c r="A246" s="24" t="s">
        <v>4</v>
      </c>
      <c r="B246" s="65" t="s">
        <v>122</v>
      </c>
      <c r="C246" s="20" t="s">
        <v>30</v>
      </c>
      <c r="D246" s="21">
        <v>2</v>
      </c>
      <c r="E246" s="8">
        <v>0</v>
      </c>
      <c r="F246" s="22">
        <f>IF(ISNUMBER(D246),ROUND(D246*E246,2),"")</f>
        <v>0</v>
      </c>
    </row>
    <row r="247" spans="1:6" ht="33.75" x14ac:dyDescent="0.25">
      <c r="A247" s="24" t="s">
        <v>6</v>
      </c>
      <c r="B247" s="66" t="s">
        <v>123</v>
      </c>
      <c r="C247" s="20" t="s">
        <v>30</v>
      </c>
      <c r="D247" s="21">
        <v>2</v>
      </c>
      <c r="E247" s="8">
        <v>0</v>
      </c>
      <c r="F247" s="22">
        <f>IF(ISNUMBER(D247),ROUND(D247*E247,2),"")</f>
        <v>0</v>
      </c>
    </row>
    <row r="248" spans="1:6" x14ac:dyDescent="0.25">
      <c r="A248" s="34" t="s">
        <v>9</v>
      </c>
      <c r="B248" s="35" t="s">
        <v>46</v>
      </c>
      <c r="C248" s="15"/>
      <c r="D248" s="16"/>
      <c r="E248" s="16"/>
      <c r="F248" s="18">
        <f>SUM(F249:F251)</f>
        <v>0</v>
      </c>
    </row>
    <row r="249" spans="1:6" x14ac:dyDescent="0.25">
      <c r="A249" s="24" t="s">
        <v>3</v>
      </c>
      <c r="B249" s="19" t="s">
        <v>124</v>
      </c>
      <c r="C249" s="20" t="s">
        <v>30</v>
      </c>
      <c r="D249" s="21">
        <v>3</v>
      </c>
      <c r="E249" s="8">
        <v>0</v>
      </c>
      <c r="F249" s="22">
        <f t="shared" ref="F249:F251" si="62">IF(ISNUMBER(D249),ROUND(D249*E249,2),"")</f>
        <v>0</v>
      </c>
    </row>
    <row r="250" spans="1:6" x14ac:dyDescent="0.25">
      <c r="A250" s="24" t="s">
        <v>4</v>
      </c>
      <c r="B250" s="19" t="s">
        <v>125</v>
      </c>
      <c r="C250" s="20" t="s">
        <v>30</v>
      </c>
      <c r="D250" s="21">
        <v>2</v>
      </c>
      <c r="E250" s="8">
        <v>0</v>
      </c>
      <c r="F250" s="22">
        <f t="shared" si="62"/>
        <v>0</v>
      </c>
    </row>
    <row r="251" spans="1:6" x14ac:dyDescent="0.25">
      <c r="A251" s="24" t="s">
        <v>6</v>
      </c>
      <c r="B251" s="19" t="s">
        <v>126</v>
      </c>
      <c r="C251" s="20" t="s">
        <v>30</v>
      </c>
      <c r="D251" s="21">
        <v>2</v>
      </c>
      <c r="E251" s="8">
        <v>0</v>
      </c>
      <c r="F251" s="22">
        <f t="shared" si="62"/>
        <v>0</v>
      </c>
    </row>
    <row r="252" spans="1:6" x14ac:dyDescent="0.25">
      <c r="A252" s="34" t="s">
        <v>25</v>
      </c>
      <c r="B252" s="35" t="s">
        <v>47</v>
      </c>
      <c r="C252" s="15"/>
      <c r="D252" s="16"/>
      <c r="E252" s="16"/>
      <c r="F252" s="18">
        <f>SUM(F253:F254)</f>
        <v>0</v>
      </c>
    </row>
    <row r="253" spans="1:6" x14ac:dyDescent="0.25">
      <c r="A253" s="24" t="s">
        <v>3</v>
      </c>
      <c r="B253" s="19" t="s">
        <v>127</v>
      </c>
      <c r="C253" s="20" t="s">
        <v>30</v>
      </c>
      <c r="D253" s="21">
        <v>3</v>
      </c>
      <c r="E253" s="8">
        <v>0</v>
      </c>
      <c r="F253" s="22">
        <f t="shared" ref="F253:F254" si="63">IF(ISNUMBER(D253),ROUND(D253*E253,2),"")</f>
        <v>0</v>
      </c>
    </row>
    <row r="254" spans="1:6" x14ac:dyDescent="0.25">
      <c r="A254" s="24" t="s">
        <v>4</v>
      </c>
      <c r="B254" s="19" t="s">
        <v>128</v>
      </c>
      <c r="C254" s="20" t="s">
        <v>30</v>
      </c>
      <c r="D254" s="21">
        <v>2</v>
      </c>
      <c r="E254" s="8">
        <v>0</v>
      </c>
      <c r="F254" s="22">
        <f t="shared" si="63"/>
        <v>0</v>
      </c>
    </row>
    <row r="255" spans="1:6" x14ac:dyDescent="0.25">
      <c r="A255" s="34" t="s">
        <v>22</v>
      </c>
      <c r="B255" s="35" t="s">
        <v>27</v>
      </c>
      <c r="C255" s="15"/>
      <c r="D255" s="16"/>
      <c r="E255" s="16"/>
      <c r="F255" s="17">
        <f>F256+F260+F264+F266</f>
        <v>0</v>
      </c>
    </row>
    <row r="256" spans="1:6" x14ac:dyDescent="0.25">
      <c r="A256" s="34" t="s">
        <v>2</v>
      </c>
      <c r="B256" s="35" t="s">
        <v>48</v>
      </c>
      <c r="C256" s="15"/>
      <c r="D256" s="16"/>
      <c r="E256" s="16"/>
      <c r="F256" s="18">
        <f>SUM(F257:F259)</f>
        <v>0</v>
      </c>
    </row>
    <row r="257" spans="1:6" x14ac:dyDescent="0.25">
      <c r="A257" s="24" t="s">
        <v>3</v>
      </c>
      <c r="B257" s="67" t="s">
        <v>55</v>
      </c>
      <c r="C257" s="21" t="s">
        <v>5</v>
      </c>
      <c r="D257" s="21">
        <v>22.799999999999997</v>
      </c>
      <c r="E257" s="8">
        <v>0</v>
      </c>
      <c r="F257" s="22">
        <f t="shared" ref="F257:F259" si="64">IF(ISNUMBER(D257),ROUND(D257*E257,2),"")</f>
        <v>0</v>
      </c>
    </row>
    <row r="258" spans="1:6" x14ac:dyDescent="0.25">
      <c r="A258" s="24" t="s">
        <v>4</v>
      </c>
      <c r="B258" s="67" t="s">
        <v>56</v>
      </c>
      <c r="C258" s="21" t="s">
        <v>5</v>
      </c>
      <c r="D258" s="21">
        <v>11.399999999999999</v>
      </c>
      <c r="E258" s="8">
        <v>0</v>
      </c>
      <c r="F258" s="22">
        <f t="shared" si="64"/>
        <v>0</v>
      </c>
    </row>
    <row r="259" spans="1:6" x14ac:dyDescent="0.25">
      <c r="A259" s="24" t="s">
        <v>6</v>
      </c>
      <c r="B259" s="67" t="s">
        <v>57</v>
      </c>
      <c r="C259" s="21" t="s">
        <v>30</v>
      </c>
      <c r="D259" s="21">
        <v>5</v>
      </c>
      <c r="E259" s="8">
        <v>0</v>
      </c>
      <c r="F259" s="22">
        <f t="shared" si="64"/>
        <v>0</v>
      </c>
    </row>
    <row r="260" spans="1:6" x14ac:dyDescent="0.25">
      <c r="A260" s="34" t="s">
        <v>9</v>
      </c>
      <c r="B260" s="35" t="s">
        <v>49</v>
      </c>
      <c r="C260" s="15"/>
      <c r="D260" s="16"/>
      <c r="E260" s="16"/>
      <c r="F260" s="18">
        <f>SUM(F261:F263)</f>
        <v>0</v>
      </c>
    </row>
    <row r="261" spans="1:6" x14ac:dyDescent="0.25">
      <c r="A261" s="24" t="s">
        <v>3</v>
      </c>
      <c r="B261" s="19" t="s">
        <v>58</v>
      </c>
      <c r="C261" s="20" t="s">
        <v>5</v>
      </c>
      <c r="D261" s="21">
        <v>22.799999999999997</v>
      </c>
      <c r="E261" s="8">
        <v>0</v>
      </c>
      <c r="F261" s="22">
        <f t="shared" ref="F261:F263" si="65">IF(ISNUMBER(D261),ROUND(D261*E261,2),"")</f>
        <v>0</v>
      </c>
    </row>
    <row r="262" spans="1:6" x14ac:dyDescent="0.25">
      <c r="A262" s="24" t="s">
        <v>4</v>
      </c>
      <c r="B262" s="19" t="s">
        <v>59</v>
      </c>
      <c r="C262" s="20" t="s">
        <v>5</v>
      </c>
      <c r="D262" s="21">
        <v>11.399999999999999</v>
      </c>
      <c r="E262" s="8">
        <v>0</v>
      </c>
      <c r="F262" s="22">
        <f t="shared" si="65"/>
        <v>0</v>
      </c>
    </row>
    <row r="263" spans="1:6" x14ac:dyDescent="0.25">
      <c r="A263" s="24" t="s">
        <v>6</v>
      </c>
      <c r="B263" s="19" t="s">
        <v>60</v>
      </c>
      <c r="C263" s="20" t="s">
        <v>30</v>
      </c>
      <c r="D263" s="21">
        <v>5</v>
      </c>
      <c r="E263" s="8">
        <v>0</v>
      </c>
      <c r="F263" s="22">
        <f t="shared" si="65"/>
        <v>0</v>
      </c>
    </row>
    <row r="264" spans="1:6" x14ac:dyDescent="0.25">
      <c r="A264" s="34" t="s">
        <v>25</v>
      </c>
      <c r="B264" s="35" t="s">
        <v>82</v>
      </c>
      <c r="C264" s="15"/>
      <c r="D264" s="16"/>
      <c r="E264" s="16"/>
      <c r="F264" s="18">
        <f>SUM(F265:F265)</f>
        <v>0</v>
      </c>
    </row>
    <row r="265" spans="1:6" x14ac:dyDescent="0.25">
      <c r="A265" s="24" t="s">
        <v>3</v>
      </c>
      <c r="B265" s="19" t="s">
        <v>61</v>
      </c>
      <c r="C265" s="20" t="s">
        <v>5</v>
      </c>
      <c r="D265" s="21">
        <v>19.7</v>
      </c>
      <c r="E265" s="8">
        <v>0</v>
      </c>
      <c r="F265" s="22">
        <f t="shared" ref="F265" si="66">IF(ISNUMBER(D265),ROUND(D265*E265,2),"")</f>
        <v>0</v>
      </c>
    </row>
    <row r="266" spans="1:6" x14ac:dyDescent="0.25">
      <c r="A266" s="34" t="s">
        <v>26</v>
      </c>
      <c r="B266" s="35" t="s">
        <v>50</v>
      </c>
      <c r="C266" s="15"/>
      <c r="D266" s="16"/>
      <c r="E266" s="16"/>
      <c r="F266" s="18">
        <f>SUM(F267:F267)</f>
        <v>0</v>
      </c>
    </row>
    <row r="267" spans="1:6" x14ac:dyDescent="0.25">
      <c r="A267" s="24" t="s">
        <v>3</v>
      </c>
      <c r="B267" s="19" t="s">
        <v>62</v>
      </c>
      <c r="C267" s="20" t="s">
        <v>5</v>
      </c>
      <c r="D267" s="23">
        <v>34.199999999999996</v>
      </c>
      <c r="E267" s="9">
        <v>0</v>
      </c>
      <c r="F267" s="22">
        <f t="shared" ref="F267" si="67">IF(ISNUMBER(D267),ROUND(D267*E267,2),"")</f>
        <v>0</v>
      </c>
    </row>
    <row r="268" spans="1:6" x14ac:dyDescent="0.25">
      <c r="A268" s="37" t="s">
        <v>223</v>
      </c>
      <c r="B268" s="37" t="s">
        <v>315</v>
      </c>
      <c r="C268" s="38"/>
      <c r="D268" s="38"/>
      <c r="E268" s="38"/>
      <c r="F268" s="36">
        <f>F269+F284</f>
        <v>0</v>
      </c>
    </row>
    <row r="269" spans="1:6" x14ac:dyDescent="0.25">
      <c r="A269" s="34" t="s">
        <v>21</v>
      </c>
      <c r="B269" s="35" t="s">
        <v>42</v>
      </c>
      <c r="C269" s="15"/>
      <c r="D269" s="16"/>
      <c r="E269" s="16"/>
      <c r="F269" s="17">
        <f>F270+F275+F280</f>
        <v>0</v>
      </c>
    </row>
    <row r="270" spans="1:6" x14ac:dyDescent="0.25">
      <c r="A270" s="34" t="s">
        <v>2</v>
      </c>
      <c r="B270" s="35" t="s">
        <v>43</v>
      </c>
      <c r="C270" s="15"/>
      <c r="D270" s="16"/>
      <c r="E270" s="16"/>
      <c r="F270" s="18">
        <f>SUM(F271:F274)</f>
        <v>0</v>
      </c>
    </row>
    <row r="271" spans="1:6" ht="33.75" x14ac:dyDescent="0.25">
      <c r="A271" s="24" t="s">
        <v>3</v>
      </c>
      <c r="B271" s="65" t="s">
        <v>111</v>
      </c>
      <c r="C271" s="20" t="s">
        <v>30</v>
      </c>
      <c r="D271" s="21">
        <v>1</v>
      </c>
      <c r="E271" s="8">
        <v>0</v>
      </c>
      <c r="F271" s="22">
        <f>IF(ISNUMBER(D271),ROUND(D271*E271,2),"")</f>
        <v>0</v>
      </c>
    </row>
    <row r="272" spans="1:6" ht="33.75" x14ac:dyDescent="0.25">
      <c r="A272" s="24" t="s">
        <v>4</v>
      </c>
      <c r="B272" s="65" t="s">
        <v>113</v>
      </c>
      <c r="C272" s="20" t="s">
        <v>30</v>
      </c>
      <c r="D272" s="21">
        <v>1</v>
      </c>
      <c r="E272" s="8">
        <v>0</v>
      </c>
      <c r="F272" s="22">
        <f>IF(ISNUMBER(D272),ROUND(D272*E272,2),"")</f>
        <v>0</v>
      </c>
    </row>
    <row r="273" spans="1:6" ht="33.75" x14ac:dyDescent="0.25">
      <c r="A273" s="24" t="s">
        <v>6</v>
      </c>
      <c r="B273" s="65" t="s">
        <v>129</v>
      </c>
      <c r="C273" s="20" t="s">
        <v>30</v>
      </c>
      <c r="D273" s="21">
        <v>2</v>
      </c>
      <c r="E273" s="8">
        <v>0</v>
      </c>
      <c r="F273" s="22">
        <f>IF(ISNUMBER(D273),ROUND(D273*E273,2),"")</f>
        <v>0</v>
      </c>
    </row>
    <row r="274" spans="1:6" ht="33.75" x14ac:dyDescent="0.25">
      <c r="A274" s="24" t="s">
        <v>7</v>
      </c>
      <c r="B274" s="66" t="s">
        <v>130</v>
      </c>
      <c r="C274" s="20" t="s">
        <v>30</v>
      </c>
      <c r="D274" s="21">
        <v>1</v>
      </c>
      <c r="E274" s="8">
        <v>0</v>
      </c>
      <c r="F274" s="22">
        <f>IF(ISNUMBER(D274),ROUND(D274*E274,2),"")</f>
        <v>0</v>
      </c>
    </row>
    <row r="275" spans="1:6" x14ac:dyDescent="0.25">
      <c r="A275" s="34" t="s">
        <v>9</v>
      </c>
      <c r="B275" s="35" t="s">
        <v>46</v>
      </c>
      <c r="C275" s="15"/>
      <c r="D275" s="16"/>
      <c r="E275" s="16"/>
      <c r="F275" s="18">
        <f>SUM(F276:F279)</f>
        <v>0</v>
      </c>
    </row>
    <row r="276" spans="1:6" ht="22.5" x14ac:dyDescent="0.25">
      <c r="A276" s="24" t="s">
        <v>3</v>
      </c>
      <c r="B276" s="19" t="s">
        <v>51</v>
      </c>
      <c r="C276" s="20" t="s">
        <v>30</v>
      </c>
      <c r="D276" s="21">
        <v>1</v>
      </c>
      <c r="E276" s="8">
        <v>0</v>
      </c>
      <c r="F276" s="22">
        <f t="shared" ref="F276:F279" si="68">IF(ISNUMBER(D276),ROUND(D276*E276,2),"")</f>
        <v>0</v>
      </c>
    </row>
    <row r="277" spans="1:6" ht="22.5" x14ac:dyDescent="0.25">
      <c r="A277" s="24" t="s">
        <v>4</v>
      </c>
      <c r="B277" s="19" t="s">
        <v>131</v>
      </c>
      <c r="C277" s="20" t="s">
        <v>30</v>
      </c>
      <c r="D277" s="21">
        <v>1</v>
      </c>
      <c r="E277" s="8">
        <v>0</v>
      </c>
      <c r="F277" s="22">
        <f t="shared" si="68"/>
        <v>0</v>
      </c>
    </row>
    <row r="278" spans="1:6" ht="22.5" x14ac:dyDescent="0.25">
      <c r="A278" s="24" t="s">
        <v>6</v>
      </c>
      <c r="B278" s="19" t="s">
        <v>132</v>
      </c>
      <c r="C278" s="20" t="s">
        <v>30</v>
      </c>
      <c r="D278" s="21">
        <v>1</v>
      </c>
      <c r="E278" s="8">
        <v>0</v>
      </c>
      <c r="F278" s="22">
        <f t="shared" si="68"/>
        <v>0</v>
      </c>
    </row>
    <row r="279" spans="1:6" ht="22.5" x14ac:dyDescent="0.25">
      <c r="A279" s="24" t="s">
        <v>7</v>
      </c>
      <c r="B279" s="19" t="s">
        <v>133</v>
      </c>
      <c r="C279" s="20" t="s">
        <v>30</v>
      </c>
      <c r="D279" s="21">
        <v>2</v>
      </c>
      <c r="E279" s="8">
        <v>0</v>
      </c>
      <c r="F279" s="22">
        <f t="shared" si="68"/>
        <v>0</v>
      </c>
    </row>
    <row r="280" spans="1:6" x14ac:dyDescent="0.25">
      <c r="A280" s="34" t="s">
        <v>25</v>
      </c>
      <c r="B280" s="35" t="s">
        <v>47</v>
      </c>
      <c r="C280" s="15"/>
      <c r="D280" s="16"/>
      <c r="E280" s="16"/>
      <c r="F280" s="18">
        <f>SUM(F281:F283)</f>
        <v>0</v>
      </c>
    </row>
    <row r="281" spans="1:6" x14ac:dyDescent="0.25">
      <c r="A281" s="24" t="s">
        <v>3</v>
      </c>
      <c r="B281" s="19" t="s">
        <v>134</v>
      </c>
      <c r="C281" s="20" t="s">
        <v>30</v>
      </c>
      <c r="D281" s="21">
        <v>1</v>
      </c>
      <c r="E281" s="8">
        <v>0</v>
      </c>
      <c r="F281" s="22">
        <f t="shared" ref="F281:F283" si="69">IF(ISNUMBER(D281),ROUND(D281*E281,2),"")</f>
        <v>0</v>
      </c>
    </row>
    <row r="282" spans="1:6" x14ac:dyDescent="0.25">
      <c r="A282" s="24" t="s">
        <v>4</v>
      </c>
      <c r="B282" s="19" t="s">
        <v>135</v>
      </c>
      <c r="C282" s="20" t="s">
        <v>30</v>
      </c>
      <c r="D282" s="21">
        <v>1</v>
      </c>
      <c r="E282" s="8">
        <v>0</v>
      </c>
      <c r="F282" s="22">
        <f t="shared" si="69"/>
        <v>0</v>
      </c>
    </row>
    <row r="283" spans="1:6" x14ac:dyDescent="0.25">
      <c r="A283" s="24" t="s">
        <v>4</v>
      </c>
      <c r="B283" s="19" t="s">
        <v>136</v>
      </c>
      <c r="C283" s="20" t="s">
        <v>30</v>
      </c>
      <c r="D283" s="21">
        <v>1</v>
      </c>
      <c r="E283" s="8">
        <v>0</v>
      </c>
      <c r="F283" s="22">
        <f t="shared" si="69"/>
        <v>0</v>
      </c>
    </row>
    <row r="284" spans="1:6" x14ac:dyDescent="0.25">
      <c r="A284" s="34" t="s">
        <v>22</v>
      </c>
      <c r="B284" s="35" t="s">
        <v>27</v>
      </c>
      <c r="C284" s="15"/>
      <c r="D284" s="16"/>
      <c r="E284" s="16"/>
      <c r="F284" s="17">
        <f>F285+F289+F293+F295</f>
        <v>0</v>
      </c>
    </row>
    <row r="285" spans="1:6" x14ac:dyDescent="0.25">
      <c r="A285" s="34" t="s">
        <v>2</v>
      </c>
      <c r="B285" s="35" t="s">
        <v>48</v>
      </c>
      <c r="C285" s="15"/>
      <c r="D285" s="16"/>
      <c r="E285" s="16"/>
      <c r="F285" s="18">
        <f>SUM(F286:F288)</f>
        <v>0</v>
      </c>
    </row>
    <row r="286" spans="1:6" x14ac:dyDescent="0.25">
      <c r="A286" s="24" t="s">
        <v>3</v>
      </c>
      <c r="B286" s="67" t="s">
        <v>55</v>
      </c>
      <c r="C286" s="21" t="s">
        <v>5</v>
      </c>
      <c r="D286" s="21">
        <v>14.8</v>
      </c>
      <c r="E286" s="8">
        <v>0</v>
      </c>
      <c r="F286" s="22">
        <f t="shared" ref="F286:F288" si="70">IF(ISNUMBER(D286),ROUND(D286*E286,2),"")</f>
        <v>0</v>
      </c>
    </row>
    <row r="287" spans="1:6" x14ac:dyDescent="0.25">
      <c r="A287" s="24" t="s">
        <v>4</v>
      </c>
      <c r="B287" s="67" t="s">
        <v>56</v>
      </c>
      <c r="C287" s="21" t="s">
        <v>5</v>
      </c>
      <c r="D287" s="21">
        <v>11.600000000000001</v>
      </c>
      <c r="E287" s="8">
        <v>0</v>
      </c>
      <c r="F287" s="22">
        <f t="shared" si="70"/>
        <v>0</v>
      </c>
    </row>
    <row r="288" spans="1:6" x14ac:dyDescent="0.25">
      <c r="A288" s="24" t="s">
        <v>6</v>
      </c>
      <c r="B288" s="67" t="s">
        <v>57</v>
      </c>
      <c r="C288" s="21" t="s">
        <v>30</v>
      </c>
      <c r="D288" s="21">
        <v>3</v>
      </c>
      <c r="E288" s="8">
        <v>0</v>
      </c>
      <c r="F288" s="22">
        <f t="shared" si="70"/>
        <v>0</v>
      </c>
    </row>
    <row r="289" spans="1:6" x14ac:dyDescent="0.25">
      <c r="A289" s="34" t="s">
        <v>9</v>
      </c>
      <c r="B289" s="35" t="s">
        <v>49</v>
      </c>
      <c r="C289" s="15"/>
      <c r="D289" s="16"/>
      <c r="E289" s="16"/>
      <c r="F289" s="18">
        <f>SUM(F290:F292)</f>
        <v>0</v>
      </c>
    </row>
    <row r="290" spans="1:6" x14ac:dyDescent="0.25">
      <c r="A290" s="24" t="s">
        <v>3</v>
      </c>
      <c r="B290" s="19" t="s">
        <v>58</v>
      </c>
      <c r="C290" s="20" t="s">
        <v>5</v>
      </c>
      <c r="D290" s="21">
        <v>14.8</v>
      </c>
      <c r="E290" s="8">
        <v>0</v>
      </c>
      <c r="F290" s="22">
        <f t="shared" ref="F290:F292" si="71">IF(ISNUMBER(D290),ROUND(D290*E290,2),"")</f>
        <v>0</v>
      </c>
    </row>
    <row r="291" spans="1:6" x14ac:dyDescent="0.25">
      <c r="A291" s="24" t="s">
        <v>4</v>
      </c>
      <c r="B291" s="19" t="s">
        <v>59</v>
      </c>
      <c r="C291" s="20" t="s">
        <v>5</v>
      </c>
      <c r="D291" s="21">
        <v>11.600000000000001</v>
      </c>
      <c r="E291" s="8">
        <v>0</v>
      </c>
      <c r="F291" s="22">
        <f t="shared" si="71"/>
        <v>0</v>
      </c>
    </row>
    <row r="292" spans="1:6" x14ac:dyDescent="0.25">
      <c r="A292" s="24" t="s">
        <v>6</v>
      </c>
      <c r="B292" s="19" t="s">
        <v>60</v>
      </c>
      <c r="C292" s="20" t="s">
        <v>30</v>
      </c>
      <c r="D292" s="21">
        <v>3</v>
      </c>
      <c r="E292" s="8">
        <v>0</v>
      </c>
      <c r="F292" s="22">
        <f t="shared" si="71"/>
        <v>0</v>
      </c>
    </row>
    <row r="293" spans="1:6" x14ac:dyDescent="0.25">
      <c r="A293" s="34" t="s">
        <v>25</v>
      </c>
      <c r="B293" s="35" t="s">
        <v>82</v>
      </c>
      <c r="C293" s="15"/>
      <c r="D293" s="16"/>
      <c r="E293" s="16"/>
      <c r="F293" s="18">
        <f>SUM(F294:F294)</f>
        <v>0</v>
      </c>
    </row>
    <row r="294" spans="1:6" x14ac:dyDescent="0.25">
      <c r="A294" s="24" t="s">
        <v>3</v>
      </c>
      <c r="B294" s="19" t="s">
        <v>61</v>
      </c>
      <c r="C294" s="20" t="s">
        <v>5</v>
      </c>
      <c r="D294" s="21">
        <v>15.8</v>
      </c>
      <c r="E294" s="8">
        <v>0</v>
      </c>
      <c r="F294" s="22">
        <f t="shared" ref="F294" si="72">IF(ISNUMBER(D294),ROUND(D294*E294,2),"")</f>
        <v>0</v>
      </c>
    </row>
    <row r="295" spans="1:6" x14ac:dyDescent="0.25">
      <c r="A295" s="34" t="s">
        <v>26</v>
      </c>
      <c r="B295" s="35" t="s">
        <v>50</v>
      </c>
      <c r="C295" s="15"/>
      <c r="D295" s="16"/>
      <c r="E295" s="16"/>
      <c r="F295" s="18">
        <f>SUM(F296:F296)</f>
        <v>0</v>
      </c>
    </row>
    <row r="296" spans="1:6" x14ac:dyDescent="0.25">
      <c r="A296" s="24" t="s">
        <v>3</v>
      </c>
      <c r="B296" s="19" t="s">
        <v>62</v>
      </c>
      <c r="C296" s="20" t="s">
        <v>5</v>
      </c>
      <c r="D296" s="23">
        <v>26.400000000000002</v>
      </c>
      <c r="E296" s="9">
        <v>0</v>
      </c>
      <c r="F296" s="22">
        <f t="shared" ref="F296" si="73">IF(ISNUMBER(D296),ROUND(D296*E296,2),"")</f>
        <v>0</v>
      </c>
    </row>
    <row r="297" spans="1:6" x14ac:dyDescent="0.25">
      <c r="A297" s="37" t="s">
        <v>224</v>
      </c>
      <c r="B297" s="37" t="s">
        <v>316</v>
      </c>
      <c r="C297" s="38"/>
      <c r="D297" s="38"/>
      <c r="E297" s="38"/>
      <c r="F297" s="36">
        <f>F298+F318</f>
        <v>0</v>
      </c>
    </row>
    <row r="298" spans="1:6" x14ac:dyDescent="0.25">
      <c r="A298" s="34" t="s">
        <v>21</v>
      </c>
      <c r="B298" s="35" t="s">
        <v>42</v>
      </c>
      <c r="C298" s="15"/>
      <c r="D298" s="16"/>
      <c r="E298" s="16"/>
      <c r="F298" s="17">
        <f>F299+F306+F314</f>
        <v>0</v>
      </c>
    </row>
    <row r="299" spans="1:6" x14ac:dyDescent="0.25">
      <c r="A299" s="34" t="s">
        <v>2</v>
      </c>
      <c r="B299" s="35" t="s">
        <v>43</v>
      </c>
      <c r="C299" s="15"/>
      <c r="D299" s="16"/>
      <c r="E299" s="16"/>
      <c r="F299" s="18">
        <f>SUM(F300:F305)</f>
        <v>0</v>
      </c>
    </row>
    <row r="300" spans="1:6" ht="33.75" x14ac:dyDescent="0.25">
      <c r="A300" s="24" t="s">
        <v>3</v>
      </c>
      <c r="B300" s="65" t="s">
        <v>137</v>
      </c>
      <c r="C300" s="20" t="s">
        <v>30</v>
      </c>
      <c r="D300" s="21">
        <v>6</v>
      </c>
      <c r="E300" s="8">
        <v>0</v>
      </c>
      <c r="F300" s="22">
        <f t="shared" ref="F300:F305" si="74">IF(ISNUMBER(D300),ROUND(D300*E300,2),"")</f>
        <v>0</v>
      </c>
    </row>
    <row r="301" spans="1:6" ht="33.75" x14ac:dyDescent="0.25">
      <c r="A301" s="24" t="s">
        <v>4</v>
      </c>
      <c r="B301" s="65" t="s">
        <v>138</v>
      </c>
      <c r="C301" s="20" t="s">
        <v>30</v>
      </c>
      <c r="D301" s="21">
        <v>1</v>
      </c>
      <c r="E301" s="8">
        <v>0</v>
      </c>
      <c r="F301" s="22">
        <f t="shared" si="74"/>
        <v>0</v>
      </c>
    </row>
    <row r="302" spans="1:6" ht="33.75" x14ac:dyDescent="0.25">
      <c r="A302" s="24" t="s">
        <v>6</v>
      </c>
      <c r="B302" s="65" t="s">
        <v>129</v>
      </c>
      <c r="C302" s="20" t="s">
        <v>30</v>
      </c>
      <c r="D302" s="21">
        <v>1</v>
      </c>
      <c r="E302" s="8">
        <v>0</v>
      </c>
      <c r="F302" s="22">
        <f t="shared" si="74"/>
        <v>0</v>
      </c>
    </row>
    <row r="303" spans="1:6" ht="33.75" x14ac:dyDescent="0.25">
      <c r="A303" s="24" t="s">
        <v>7</v>
      </c>
      <c r="B303" s="65" t="s">
        <v>139</v>
      </c>
      <c r="C303" s="20" t="s">
        <v>30</v>
      </c>
      <c r="D303" s="21">
        <v>1</v>
      </c>
      <c r="E303" s="8">
        <v>0</v>
      </c>
      <c r="F303" s="22">
        <f t="shared" si="74"/>
        <v>0</v>
      </c>
    </row>
    <row r="304" spans="1:6" ht="33.75" x14ac:dyDescent="0.25">
      <c r="A304" s="24" t="s">
        <v>8</v>
      </c>
      <c r="B304" s="65" t="s">
        <v>140</v>
      </c>
      <c r="C304" s="20" t="s">
        <v>30</v>
      </c>
      <c r="D304" s="21">
        <v>3</v>
      </c>
      <c r="E304" s="8">
        <v>0</v>
      </c>
      <c r="F304" s="22">
        <f t="shared" si="74"/>
        <v>0</v>
      </c>
    </row>
    <row r="305" spans="1:6" ht="33.75" x14ac:dyDescent="0.25">
      <c r="A305" s="24" t="s">
        <v>11</v>
      </c>
      <c r="B305" s="66" t="s">
        <v>141</v>
      </c>
      <c r="C305" s="20" t="s">
        <v>30</v>
      </c>
      <c r="D305" s="21">
        <v>1</v>
      </c>
      <c r="E305" s="8">
        <v>0</v>
      </c>
      <c r="F305" s="22">
        <f t="shared" si="74"/>
        <v>0</v>
      </c>
    </row>
    <row r="306" spans="1:6" x14ac:dyDescent="0.25">
      <c r="A306" s="34" t="s">
        <v>9</v>
      </c>
      <c r="B306" s="35" t="s">
        <v>46</v>
      </c>
      <c r="C306" s="15"/>
      <c r="D306" s="16"/>
      <c r="E306" s="16"/>
      <c r="F306" s="18">
        <f>SUM(F307:F313)</f>
        <v>0</v>
      </c>
    </row>
    <row r="307" spans="1:6" x14ac:dyDescent="0.25">
      <c r="A307" s="24" t="s">
        <v>3</v>
      </c>
      <c r="B307" s="19" t="s">
        <v>93</v>
      </c>
      <c r="C307" s="20" t="s">
        <v>30</v>
      </c>
      <c r="D307" s="21">
        <v>2</v>
      </c>
      <c r="E307" s="8">
        <v>0</v>
      </c>
      <c r="F307" s="22">
        <f t="shared" ref="F307:F313" si="75">IF(ISNUMBER(D307),ROUND(D307*E307,2),"")</f>
        <v>0</v>
      </c>
    </row>
    <row r="308" spans="1:6" ht="22.5" x14ac:dyDescent="0.25">
      <c r="A308" s="24" t="s">
        <v>4</v>
      </c>
      <c r="B308" s="19" t="s">
        <v>142</v>
      </c>
      <c r="C308" s="20" t="s">
        <v>30</v>
      </c>
      <c r="D308" s="21">
        <v>1</v>
      </c>
      <c r="E308" s="8">
        <v>0</v>
      </c>
      <c r="F308" s="22">
        <f t="shared" si="75"/>
        <v>0</v>
      </c>
    </row>
    <row r="309" spans="1:6" ht="22.5" x14ac:dyDescent="0.25">
      <c r="A309" s="24" t="s">
        <v>6</v>
      </c>
      <c r="B309" s="19" t="s">
        <v>143</v>
      </c>
      <c r="C309" s="20" t="s">
        <v>30</v>
      </c>
      <c r="D309" s="21">
        <v>3</v>
      </c>
      <c r="E309" s="8">
        <v>0</v>
      </c>
      <c r="F309" s="22">
        <f t="shared" si="75"/>
        <v>0</v>
      </c>
    </row>
    <row r="310" spans="1:6" ht="22.5" x14ac:dyDescent="0.25">
      <c r="A310" s="24" t="s">
        <v>7</v>
      </c>
      <c r="B310" s="19" t="s">
        <v>144</v>
      </c>
      <c r="C310" s="20" t="s">
        <v>30</v>
      </c>
      <c r="D310" s="21">
        <v>4</v>
      </c>
      <c r="E310" s="8">
        <v>0</v>
      </c>
      <c r="F310" s="22">
        <f t="shared" si="75"/>
        <v>0</v>
      </c>
    </row>
    <row r="311" spans="1:6" x14ac:dyDescent="0.25">
      <c r="A311" s="24" t="s">
        <v>8</v>
      </c>
      <c r="B311" s="19" t="s">
        <v>145</v>
      </c>
      <c r="C311" s="20" t="s">
        <v>30</v>
      </c>
      <c r="D311" s="21">
        <v>1</v>
      </c>
      <c r="E311" s="8">
        <v>0</v>
      </c>
      <c r="F311" s="22">
        <f t="shared" si="75"/>
        <v>0</v>
      </c>
    </row>
    <row r="312" spans="1:6" x14ac:dyDescent="0.25">
      <c r="A312" s="24" t="s">
        <v>11</v>
      </c>
      <c r="B312" s="19" t="s">
        <v>146</v>
      </c>
      <c r="C312" s="20" t="s">
        <v>30</v>
      </c>
      <c r="D312" s="21">
        <v>1</v>
      </c>
      <c r="E312" s="8">
        <v>0</v>
      </c>
      <c r="F312" s="22">
        <f t="shared" si="75"/>
        <v>0</v>
      </c>
    </row>
    <row r="313" spans="1:6" x14ac:dyDescent="0.25">
      <c r="A313" s="24" t="s">
        <v>29</v>
      </c>
      <c r="B313" s="19" t="s">
        <v>147</v>
      </c>
      <c r="C313" s="20" t="s">
        <v>30</v>
      </c>
      <c r="D313" s="21">
        <v>1</v>
      </c>
      <c r="E313" s="8">
        <v>0</v>
      </c>
      <c r="F313" s="22">
        <f t="shared" si="75"/>
        <v>0</v>
      </c>
    </row>
    <row r="314" spans="1:6" x14ac:dyDescent="0.25">
      <c r="A314" s="34" t="s">
        <v>25</v>
      </c>
      <c r="B314" s="35" t="s">
        <v>47</v>
      </c>
      <c r="C314" s="15"/>
      <c r="D314" s="16"/>
      <c r="E314" s="16"/>
      <c r="F314" s="18">
        <f>SUM(F315:F317)</f>
        <v>0</v>
      </c>
    </row>
    <row r="315" spans="1:6" x14ac:dyDescent="0.25">
      <c r="A315" s="24" t="s">
        <v>3</v>
      </c>
      <c r="B315" s="19" t="s">
        <v>148</v>
      </c>
      <c r="C315" s="20" t="s">
        <v>30</v>
      </c>
      <c r="D315" s="21">
        <v>1</v>
      </c>
      <c r="E315" s="8">
        <v>0</v>
      </c>
      <c r="F315" s="22">
        <f t="shared" ref="F315:F317" si="76">IF(ISNUMBER(D315),ROUND(D315*E315,2),"")</f>
        <v>0</v>
      </c>
    </row>
    <row r="316" spans="1:6" x14ac:dyDescent="0.25">
      <c r="A316" s="24" t="s">
        <v>4</v>
      </c>
      <c r="B316" s="19" t="s">
        <v>149</v>
      </c>
      <c r="C316" s="20" t="s">
        <v>30</v>
      </c>
      <c r="D316" s="21">
        <v>6</v>
      </c>
      <c r="E316" s="8">
        <v>0</v>
      </c>
      <c r="F316" s="22">
        <f t="shared" si="76"/>
        <v>0</v>
      </c>
    </row>
    <row r="317" spans="1:6" x14ac:dyDescent="0.25">
      <c r="A317" s="24" t="s">
        <v>4</v>
      </c>
      <c r="B317" s="19" t="s">
        <v>150</v>
      </c>
      <c r="C317" s="20" t="s">
        <v>30</v>
      </c>
      <c r="D317" s="21">
        <v>1</v>
      </c>
      <c r="E317" s="8">
        <v>0</v>
      </c>
      <c r="F317" s="22">
        <f t="shared" si="76"/>
        <v>0</v>
      </c>
    </row>
    <row r="318" spans="1:6" x14ac:dyDescent="0.25">
      <c r="A318" s="34" t="s">
        <v>22</v>
      </c>
      <c r="B318" s="35" t="s">
        <v>27</v>
      </c>
      <c r="C318" s="15"/>
      <c r="D318" s="16"/>
      <c r="E318" s="16"/>
      <c r="F318" s="17">
        <f>F319+F323+F327+F329</f>
        <v>0</v>
      </c>
    </row>
    <row r="319" spans="1:6" x14ac:dyDescent="0.25">
      <c r="A319" s="34" t="s">
        <v>2</v>
      </c>
      <c r="B319" s="35" t="s">
        <v>48</v>
      </c>
      <c r="C319" s="15"/>
      <c r="D319" s="16"/>
      <c r="E319" s="16"/>
      <c r="F319" s="18">
        <f>SUM(F320:F322)</f>
        <v>0</v>
      </c>
    </row>
    <row r="320" spans="1:6" x14ac:dyDescent="0.25">
      <c r="A320" s="24" t="s">
        <v>3</v>
      </c>
      <c r="B320" s="67" t="s">
        <v>55</v>
      </c>
      <c r="C320" s="21" t="s">
        <v>5</v>
      </c>
      <c r="D320" s="21">
        <v>49.900000000000006</v>
      </c>
      <c r="E320" s="8">
        <v>0</v>
      </c>
      <c r="F320" s="22">
        <f t="shared" ref="F320:F322" si="77">IF(ISNUMBER(D320),ROUND(D320*E320,2),"")</f>
        <v>0</v>
      </c>
    </row>
    <row r="321" spans="1:6" x14ac:dyDescent="0.25">
      <c r="A321" s="24" t="s">
        <v>4</v>
      </c>
      <c r="B321" s="67" t="s">
        <v>56</v>
      </c>
      <c r="C321" s="21" t="s">
        <v>5</v>
      </c>
      <c r="D321" s="21">
        <v>23.8</v>
      </c>
      <c r="E321" s="8">
        <v>0</v>
      </c>
      <c r="F321" s="22">
        <f t="shared" si="77"/>
        <v>0</v>
      </c>
    </row>
    <row r="322" spans="1:6" x14ac:dyDescent="0.25">
      <c r="A322" s="24" t="s">
        <v>6</v>
      </c>
      <c r="B322" s="67" t="s">
        <v>57</v>
      </c>
      <c r="C322" s="21" t="s">
        <v>30</v>
      </c>
      <c r="D322" s="21">
        <v>8</v>
      </c>
      <c r="E322" s="8">
        <v>0</v>
      </c>
      <c r="F322" s="22">
        <f t="shared" si="77"/>
        <v>0</v>
      </c>
    </row>
    <row r="323" spans="1:6" x14ac:dyDescent="0.25">
      <c r="A323" s="34" t="s">
        <v>9</v>
      </c>
      <c r="B323" s="35" t="s">
        <v>49</v>
      </c>
      <c r="C323" s="15"/>
      <c r="D323" s="16"/>
      <c r="E323" s="16"/>
      <c r="F323" s="18">
        <f>SUM(F324:F326)</f>
        <v>0</v>
      </c>
    </row>
    <row r="324" spans="1:6" x14ac:dyDescent="0.25">
      <c r="A324" s="24" t="s">
        <v>3</v>
      </c>
      <c r="B324" s="19" t="s">
        <v>58</v>
      </c>
      <c r="C324" s="20" t="s">
        <v>5</v>
      </c>
      <c r="D324" s="21">
        <v>49.900000000000006</v>
      </c>
      <c r="E324" s="8">
        <v>0</v>
      </c>
      <c r="F324" s="22">
        <f t="shared" ref="F324:F326" si="78">IF(ISNUMBER(D324),ROUND(D324*E324,2),"")</f>
        <v>0</v>
      </c>
    </row>
    <row r="325" spans="1:6" x14ac:dyDescent="0.25">
      <c r="A325" s="24" t="s">
        <v>4</v>
      </c>
      <c r="B325" s="19" t="s">
        <v>59</v>
      </c>
      <c r="C325" s="20" t="s">
        <v>5</v>
      </c>
      <c r="D325" s="21">
        <v>23.8</v>
      </c>
      <c r="E325" s="8">
        <v>0</v>
      </c>
      <c r="F325" s="22">
        <f t="shared" si="78"/>
        <v>0</v>
      </c>
    </row>
    <row r="326" spans="1:6" x14ac:dyDescent="0.25">
      <c r="A326" s="24" t="s">
        <v>6</v>
      </c>
      <c r="B326" s="19" t="s">
        <v>60</v>
      </c>
      <c r="C326" s="20" t="s">
        <v>30</v>
      </c>
      <c r="D326" s="21">
        <v>8</v>
      </c>
      <c r="E326" s="8">
        <v>0</v>
      </c>
      <c r="F326" s="22">
        <f t="shared" si="78"/>
        <v>0</v>
      </c>
    </row>
    <row r="327" spans="1:6" x14ac:dyDescent="0.25">
      <c r="A327" s="34" t="s">
        <v>25</v>
      </c>
      <c r="B327" s="35" t="s">
        <v>82</v>
      </c>
      <c r="C327" s="15"/>
      <c r="D327" s="16"/>
      <c r="E327" s="16"/>
      <c r="F327" s="18">
        <f>SUM(F328:F328)</f>
        <v>0</v>
      </c>
    </row>
    <row r="328" spans="1:6" x14ac:dyDescent="0.25">
      <c r="A328" s="24" t="s">
        <v>3</v>
      </c>
      <c r="B328" s="19" t="s">
        <v>61</v>
      </c>
      <c r="C328" s="20" t="s">
        <v>5</v>
      </c>
      <c r="D328" s="21">
        <v>42.599999999999994</v>
      </c>
      <c r="E328" s="8">
        <v>0</v>
      </c>
      <c r="F328" s="22">
        <f t="shared" ref="F328" si="79">IF(ISNUMBER(D328),ROUND(D328*E328,2),"")</f>
        <v>0</v>
      </c>
    </row>
    <row r="329" spans="1:6" x14ac:dyDescent="0.25">
      <c r="A329" s="34" t="s">
        <v>26</v>
      </c>
      <c r="B329" s="35" t="s">
        <v>50</v>
      </c>
      <c r="C329" s="15"/>
      <c r="D329" s="16"/>
      <c r="E329" s="16"/>
      <c r="F329" s="18">
        <f>SUM(F330:F330)</f>
        <v>0</v>
      </c>
    </row>
    <row r="330" spans="1:6" x14ac:dyDescent="0.25">
      <c r="A330" s="24" t="s">
        <v>3</v>
      </c>
      <c r="B330" s="19" t="s">
        <v>62</v>
      </c>
      <c r="C330" s="20" t="s">
        <v>5</v>
      </c>
      <c r="D330" s="23">
        <v>73.7</v>
      </c>
      <c r="E330" s="9">
        <v>0</v>
      </c>
      <c r="F330" s="22">
        <f t="shared" ref="F330" si="80">IF(ISNUMBER(D330),ROUND(D330*E330,2),"")</f>
        <v>0</v>
      </c>
    </row>
    <row r="331" spans="1:6" x14ac:dyDescent="0.25">
      <c r="A331" s="37" t="s">
        <v>225</v>
      </c>
      <c r="B331" s="37" t="s">
        <v>317</v>
      </c>
      <c r="C331" s="38"/>
      <c r="D331" s="38"/>
      <c r="E331" s="38"/>
      <c r="F331" s="36">
        <f>F332+F353</f>
        <v>0</v>
      </c>
    </row>
    <row r="332" spans="1:6" x14ac:dyDescent="0.25">
      <c r="A332" s="34" t="s">
        <v>21</v>
      </c>
      <c r="B332" s="35" t="s">
        <v>42</v>
      </c>
      <c r="C332" s="15"/>
      <c r="D332" s="16"/>
      <c r="E332" s="16"/>
      <c r="F332" s="17">
        <f>F333+F340+F347</f>
        <v>0</v>
      </c>
    </row>
    <row r="333" spans="1:6" x14ac:dyDescent="0.25">
      <c r="A333" s="34" t="s">
        <v>2</v>
      </c>
      <c r="B333" s="35" t="s">
        <v>43</v>
      </c>
      <c r="C333" s="15"/>
      <c r="D333" s="16"/>
      <c r="E333" s="16"/>
      <c r="F333" s="18">
        <f>SUM(F334:F339)</f>
        <v>0</v>
      </c>
    </row>
    <row r="334" spans="1:6" ht="33.75" x14ac:dyDescent="0.25">
      <c r="A334" s="24" t="s">
        <v>3</v>
      </c>
      <c r="B334" s="65" t="s">
        <v>137</v>
      </c>
      <c r="C334" s="20" t="s">
        <v>30</v>
      </c>
      <c r="D334" s="21">
        <v>1</v>
      </c>
      <c r="E334" s="8">
        <v>0</v>
      </c>
      <c r="F334" s="22">
        <f t="shared" ref="F334:F339" si="81">IF(ISNUMBER(D334),ROUND(D334*E334,2),"")</f>
        <v>0</v>
      </c>
    </row>
    <row r="335" spans="1:6" ht="33.75" x14ac:dyDescent="0.25">
      <c r="A335" s="24" t="s">
        <v>4</v>
      </c>
      <c r="B335" s="65" t="s">
        <v>140</v>
      </c>
      <c r="C335" s="20" t="s">
        <v>30</v>
      </c>
      <c r="D335" s="21">
        <v>2</v>
      </c>
      <c r="E335" s="8">
        <v>0</v>
      </c>
      <c r="F335" s="22">
        <f t="shared" si="81"/>
        <v>0</v>
      </c>
    </row>
    <row r="336" spans="1:6" ht="33.75" x14ac:dyDescent="0.25">
      <c r="A336" s="24" t="s">
        <v>6</v>
      </c>
      <c r="B336" s="65" t="s">
        <v>151</v>
      </c>
      <c r="C336" s="20" t="s">
        <v>30</v>
      </c>
      <c r="D336" s="21">
        <v>2</v>
      </c>
      <c r="E336" s="8">
        <v>0</v>
      </c>
      <c r="F336" s="22">
        <f t="shared" si="81"/>
        <v>0</v>
      </c>
    </row>
    <row r="337" spans="1:6" ht="33.75" x14ac:dyDescent="0.25">
      <c r="A337" s="24" t="s">
        <v>7</v>
      </c>
      <c r="B337" s="65" t="s">
        <v>152</v>
      </c>
      <c r="C337" s="20" t="s">
        <v>30</v>
      </c>
      <c r="D337" s="21">
        <v>1</v>
      </c>
      <c r="E337" s="8">
        <v>0</v>
      </c>
      <c r="F337" s="22">
        <f t="shared" si="81"/>
        <v>0</v>
      </c>
    </row>
    <row r="338" spans="1:6" ht="33.75" x14ac:dyDescent="0.25">
      <c r="A338" s="24" t="s">
        <v>8</v>
      </c>
      <c r="B338" s="65" t="s">
        <v>153</v>
      </c>
      <c r="C338" s="20" t="s">
        <v>30</v>
      </c>
      <c r="D338" s="21">
        <v>1</v>
      </c>
      <c r="E338" s="8">
        <v>0</v>
      </c>
      <c r="F338" s="22">
        <f t="shared" si="81"/>
        <v>0</v>
      </c>
    </row>
    <row r="339" spans="1:6" ht="33.75" x14ac:dyDescent="0.25">
      <c r="A339" s="24" t="s">
        <v>11</v>
      </c>
      <c r="B339" s="66" t="s">
        <v>154</v>
      </c>
      <c r="C339" s="20" t="s">
        <v>30</v>
      </c>
      <c r="D339" s="21">
        <v>1</v>
      </c>
      <c r="E339" s="8">
        <v>0</v>
      </c>
      <c r="F339" s="22">
        <f t="shared" si="81"/>
        <v>0</v>
      </c>
    </row>
    <row r="340" spans="1:6" x14ac:dyDescent="0.25">
      <c r="A340" s="34" t="s">
        <v>9</v>
      </c>
      <c r="B340" s="35" t="s">
        <v>46</v>
      </c>
      <c r="C340" s="15"/>
      <c r="D340" s="16"/>
      <c r="E340" s="16"/>
      <c r="F340" s="18">
        <f>SUM(F341:F346)</f>
        <v>0</v>
      </c>
    </row>
    <row r="341" spans="1:6" ht="22.5" x14ac:dyDescent="0.25">
      <c r="A341" s="24" t="s">
        <v>3</v>
      </c>
      <c r="B341" s="19" t="s">
        <v>143</v>
      </c>
      <c r="C341" s="20" t="s">
        <v>30</v>
      </c>
      <c r="D341" s="21">
        <v>2</v>
      </c>
      <c r="E341" s="8">
        <v>0</v>
      </c>
      <c r="F341" s="22">
        <f t="shared" ref="F341:F346" si="82">IF(ISNUMBER(D341),ROUND(D341*E341,2),"")</f>
        <v>0</v>
      </c>
    </row>
    <row r="342" spans="1:6" ht="22.5" x14ac:dyDescent="0.25">
      <c r="A342" s="24" t="s">
        <v>4</v>
      </c>
      <c r="B342" s="19" t="s">
        <v>144</v>
      </c>
      <c r="C342" s="20" t="s">
        <v>30</v>
      </c>
      <c r="D342" s="21">
        <v>1</v>
      </c>
      <c r="E342" s="8">
        <v>0</v>
      </c>
      <c r="F342" s="22">
        <f t="shared" si="82"/>
        <v>0</v>
      </c>
    </row>
    <row r="343" spans="1:6" ht="22.5" x14ac:dyDescent="0.25">
      <c r="A343" s="24" t="s">
        <v>6</v>
      </c>
      <c r="B343" s="19" t="s">
        <v>155</v>
      </c>
      <c r="C343" s="20" t="s">
        <v>30</v>
      </c>
      <c r="D343" s="21">
        <v>2</v>
      </c>
      <c r="E343" s="8">
        <v>0</v>
      </c>
      <c r="F343" s="22">
        <f t="shared" si="82"/>
        <v>0</v>
      </c>
    </row>
    <row r="344" spans="1:6" ht="22.5" x14ac:dyDescent="0.25">
      <c r="A344" s="24" t="s">
        <v>7</v>
      </c>
      <c r="B344" s="19" t="s">
        <v>156</v>
      </c>
      <c r="C344" s="20" t="s">
        <v>30</v>
      </c>
      <c r="D344" s="21">
        <v>1</v>
      </c>
      <c r="E344" s="8">
        <v>0</v>
      </c>
      <c r="F344" s="22">
        <f t="shared" si="82"/>
        <v>0</v>
      </c>
    </row>
    <row r="345" spans="1:6" ht="22.5" x14ac:dyDescent="0.25">
      <c r="A345" s="24" t="s">
        <v>8</v>
      </c>
      <c r="B345" s="19" t="s">
        <v>157</v>
      </c>
      <c r="C345" s="20" t="s">
        <v>30</v>
      </c>
      <c r="D345" s="21">
        <v>1</v>
      </c>
      <c r="E345" s="8">
        <v>0</v>
      </c>
      <c r="F345" s="22">
        <f t="shared" si="82"/>
        <v>0</v>
      </c>
    </row>
    <row r="346" spans="1:6" ht="22.5" x14ac:dyDescent="0.25">
      <c r="A346" s="24" t="s">
        <v>11</v>
      </c>
      <c r="B346" s="19" t="s">
        <v>158</v>
      </c>
      <c r="C346" s="20" t="s">
        <v>30</v>
      </c>
      <c r="D346" s="21">
        <v>1</v>
      </c>
      <c r="E346" s="8">
        <v>0</v>
      </c>
      <c r="F346" s="22">
        <f t="shared" si="82"/>
        <v>0</v>
      </c>
    </row>
    <row r="347" spans="1:6" x14ac:dyDescent="0.25">
      <c r="A347" s="34" t="s">
        <v>25</v>
      </c>
      <c r="B347" s="35" t="s">
        <v>47</v>
      </c>
      <c r="C347" s="15"/>
      <c r="D347" s="16"/>
      <c r="E347" s="16"/>
      <c r="F347" s="18">
        <f>SUM(F348:F352)</f>
        <v>0</v>
      </c>
    </row>
    <row r="348" spans="1:6" x14ac:dyDescent="0.25">
      <c r="A348" s="24" t="s">
        <v>3</v>
      </c>
      <c r="B348" s="19" t="s">
        <v>149</v>
      </c>
      <c r="C348" s="20" t="s">
        <v>30</v>
      </c>
      <c r="D348" s="21">
        <v>1</v>
      </c>
      <c r="E348" s="8">
        <v>0</v>
      </c>
      <c r="F348" s="22">
        <f t="shared" ref="F348:F352" si="83">IF(ISNUMBER(D348),ROUND(D348*E348,2),"")</f>
        <v>0</v>
      </c>
    </row>
    <row r="349" spans="1:6" x14ac:dyDescent="0.25">
      <c r="A349" s="24" t="s">
        <v>4</v>
      </c>
      <c r="B349" s="19" t="s">
        <v>159</v>
      </c>
      <c r="C349" s="20" t="s">
        <v>30</v>
      </c>
      <c r="D349" s="21">
        <v>2</v>
      </c>
      <c r="E349" s="8">
        <v>0</v>
      </c>
      <c r="F349" s="22">
        <f t="shared" si="83"/>
        <v>0</v>
      </c>
    </row>
    <row r="350" spans="1:6" x14ac:dyDescent="0.25">
      <c r="A350" s="24" t="s">
        <v>6</v>
      </c>
      <c r="B350" s="19" t="s">
        <v>160</v>
      </c>
      <c r="C350" s="20" t="s">
        <v>30</v>
      </c>
      <c r="D350" s="21">
        <v>1</v>
      </c>
      <c r="E350" s="8">
        <v>0</v>
      </c>
      <c r="F350" s="22">
        <f t="shared" si="83"/>
        <v>0</v>
      </c>
    </row>
    <row r="351" spans="1:6" x14ac:dyDescent="0.25">
      <c r="A351" s="24" t="s">
        <v>7</v>
      </c>
      <c r="B351" s="19" t="s">
        <v>161</v>
      </c>
      <c r="C351" s="20" t="s">
        <v>30</v>
      </c>
      <c r="D351" s="21">
        <v>1</v>
      </c>
      <c r="E351" s="8">
        <v>0</v>
      </c>
      <c r="F351" s="22">
        <f t="shared" si="83"/>
        <v>0</v>
      </c>
    </row>
    <row r="352" spans="1:6" x14ac:dyDescent="0.25">
      <c r="A352" s="24" t="s">
        <v>8</v>
      </c>
      <c r="B352" s="19" t="s">
        <v>162</v>
      </c>
      <c r="C352" s="20" t="s">
        <v>30</v>
      </c>
      <c r="D352" s="21">
        <v>1</v>
      </c>
      <c r="E352" s="8">
        <v>0</v>
      </c>
      <c r="F352" s="22">
        <f t="shared" si="83"/>
        <v>0</v>
      </c>
    </row>
    <row r="353" spans="1:6" x14ac:dyDescent="0.25">
      <c r="A353" s="34" t="s">
        <v>22</v>
      </c>
      <c r="B353" s="35" t="s">
        <v>27</v>
      </c>
      <c r="C353" s="15"/>
      <c r="D353" s="16"/>
      <c r="E353" s="16"/>
      <c r="F353" s="17">
        <f>F354+F358+F362+F364</f>
        <v>0</v>
      </c>
    </row>
    <row r="354" spans="1:6" x14ac:dyDescent="0.25">
      <c r="A354" s="34" t="s">
        <v>2</v>
      </c>
      <c r="B354" s="35" t="s">
        <v>48</v>
      </c>
      <c r="C354" s="15"/>
      <c r="D354" s="16"/>
      <c r="E354" s="16"/>
      <c r="F354" s="18">
        <f>SUM(F355:F357)</f>
        <v>0</v>
      </c>
    </row>
    <row r="355" spans="1:6" x14ac:dyDescent="0.25">
      <c r="A355" s="24" t="s">
        <v>3</v>
      </c>
      <c r="B355" s="67" t="s">
        <v>55</v>
      </c>
      <c r="C355" s="21" t="s">
        <v>5</v>
      </c>
      <c r="D355" s="21">
        <v>33.4</v>
      </c>
      <c r="E355" s="64">
        <v>0</v>
      </c>
      <c r="F355" s="22">
        <f t="shared" ref="F355:F357" si="84">IF(ISNUMBER(D355),ROUND(D355*E355,2),"")</f>
        <v>0</v>
      </c>
    </row>
    <row r="356" spans="1:6" x14ac:dyDescent="0.25">
      <c r="A356" s="24" t="s">
        <v>4</v>
      </c>
      <c r="B356" s="67" t="s">
        <v>56</v>
      </c>
      <c r="C356" s="21" t="s">
        <v>5</v>
      </c>
      <c r="D356" s="21">
        <v>12</v>
      </c>
      <c r="E356" s="64">
        <v>0</v>
      </c>
      <c r="F356" s="22">
        <f t="shared" si="84"/>
        <v>0</v>
      </c>
    </row>
    <row r="357" spans="1:6" x14ac:dyDescent="0.25">
      <c r="A357" s="24" t="s">
        <v>6</v>
      </c>
      <c r="B357" s="67" t="s">
        <v>57</v>
      </c>
      <c r="C357" s="21" t="s">
        <v>30</v>
      </c>
      <c r="D357" s="21">
        <v>6</v>
      </c>
      <c r="E357" s="64">
        <v>0</v>
      </c>
      <c r="F357" s="22">
        <f t="shared" si="84"/>
        <v>0</v>
      </c>
    </row>
    <row r="358" spans="1:6" x14ac:dyDescent="0.25">
      <c r="A358" s="34" t="s">
        <v>9</v>
      </c>
      <c r="B358" s="35" t="s">
        <v>49</v>
      </c>
      <c r="C358" s="15"/>
      <c r="D358" s="16"/>
      <c r="E358" s="16"/>
      <c r="F358" s="18">
        <f>SUM(F359:F361)</f>
        <v>0</v>
      </c>
    </row>
    <row r="359" spans="1:6" x14ac:dyDescent="0.25">
      <c r="A359" s="24" t="s">
        <v>3</v>
      </c>
      <c r="B359" s="19" t="s">
        <v>58</v>
      </c>
      <c r="C359" s="20" t="s">
        <v>5</v>
      </c>
      <c r="D359" s="21">
        <v>33.4</v>
      </c>
      <c r="E359" s="8">
        <v>0</v>
      </c>
      <c r="F359" s="22">
        <f t="shared" ref="F359:F361" si="85">IF(ISNUMBER(D359),ROUND(D359*E359,2),"")</f>
        <v>0</v>
      </c>
    </row>
    <row r="360" spans="1:6" x14ac:dyDescent="0.25">
      <c r="A360" s="24" t="s">
        <v>4</v>
      </c>
      <c r="B360" s="19" t="s">
        <v>59</v>
      </c>
      <c r="C360" s="20" t="s">
        <v>5</v>
      </c>
      <c r="D360" s="21">
        <v>12</v>
      </c>
      <c r="E360" s="8">
        <v>0</v>
      </c>
      <c r="F360" s="22">
        <f t="shared" si="85"/>
        <v>0</v>
      </c>
    </row>
    <row r="361" spans="1:6" x14ac:dyDescent="0.25">
      <c r="A361" s="24" t="s">
        <v>6</v>
      </c>
      <c r="B361" s="19" t="s">
        <v>60</v>
      </c>
      <c r="C361" s="20" t="s">
        <v>30</v>
      </c>
      <c r="D361" s="21">
        <v>6</v>
      </c>
      <c r="E361" s="8">
        <v>0</v>
      </c>
      <c r="F361" s="22">
        <f t="shared" si="85"/>
        <v>0</v>
      </c>
    </row>
    <row r="362" spans="1:6" x14ac:dyDescent="0.25">
      <c r="A362" s="34" t="s">
        <v>25</v>
      </c>
      <c r="B362" s="35" t="s">
        <v>82</v>
      </c>
      <c r="C362" s="15"/>
      <c r="D362" s="16"/>
      <c r="E362" s="16"/>
      <c r="F362" s="18">
        <f>SUM(F363:F363)</f>
        <v>0</v>
      </c>
    </row>
    <row r="363" spans="1:6" x14ac:dyDescent="0.25">
      <c r="A363" s="24" t="s">
        <v>3</v>
      </c>
      <c r="B363" s="19" t="s">
        <v>61</v>
      </c>
      <c r="C363" s="20" t="s">
        <v>5</v>
      </c>
      <c r="D363" s="21">
        <v>25.999999999999996</v>
      </c>
      <c r="E363" s="8">
        <v>0</v>
      </c>
      <c r="F363" s="22">
        <f t="shared" ref="F363" si="86">IF(ISNUMBER(D363),ROUND(D363*E363,2),"")</f>
        <v>0</v>
      </c>
    </row>
    <row r="364" spans="1:6" x14ac:dyDescent="0.25">
      <c r="A364" s="34" t="s">
        <v>26</v>
      </c>
      <c r="B364" s="35" t="s">
        <v>50</v>
      </c>
      <c r="C364" s="15"/>
      <c r="D364" s="16"/>
      <c r="E364" s="16"/>
      <c r="F364" s="18">
        <f>SUM(F365:F365)</f>
        <v>0</v>
      </c>
    </row>
    <row r="365" spans="1:6" x14ac:dyDescent="0.25">
      <c r="A365" s="24" t="s">
        <v>3</v>
      </c>
      <c r="B365" s="19" t="s">
        <v>62</v>
      </c>
      <c r="C365" s="20" t="s">
        <v>5</v>
      </c>
      <c r="D365" s="23">
        <v>45.4</v>
      </c>
      <c r="E365" s="9">
        <v>0</v>
      </c>
      <c r="F365" s="22">
        <f t="shared" ref="F365" si="87">IF(ISNUMBER(D365),ROUND(D365*E365,2),"")</f>
        <v>0</v>
      </c>
    </row>
    <row r="366" spans="1:6" x14ac:dyDescent="0.25">
      <c r="A366" s="37" t="s">
        <v>226</v>
      </c>
      <c r="B366" s="37" t="s">
        <v>318</v>
      </c>
      <c r="C366" s="38"/>
      <c r="D366" s="38"/>
      <c r="E366" s="38"/>
      <c r="F366" s="36">
        <f>F367+F374</f>
        <v>0</v>
      </c>
    </row>
    <row r="367" spans="1:6" x14ac:dyDescent="0.25">
      <c r="A367" s="34" t="s">
        <v>21</v>
      </c>
      <c r="B367" s="35" t="s">
        <v>42</v>
      </c>
      <c r="C367" s="15"/>
      <c r="D367" s="16"/>
      <c r="E367" s="16"/>
      <c r="F367" s="17">
        <f>F368+F370+F372</f>
        <v>0</v>
      </c>
    </row>
    <row r="368" spans="1:6" x14ac:dyDescent="0.25">
      <c r="A368" s="34" t="s">
        <v>2</v>
      </c>
      <c r="B368" s="35" t="s">
        <v>43</v>
      </c>
      <c r="C368" s="15"/>
      <c r="D368" s="16"/>
      <c r="E368" s="16"/>
      <c r="F368" s="18">
        <f>SUM(F369:F369)</f>
        <v>0</v>
      </c>
    </row>
    <row r="369" spans="1:6" ht="33.75" x14ac:dyDescent="0.25">
      <c r="A369" s="24" t="s">
        <v>3</v>
      </c>
      <c r="B369" s="66" t="s">
        <v>163</v>
      </c>
      <c r="C369" s="20" t="s">
        <v>30</v>
      </c>
      <c r="D369" s="21">
        <v>3</v>
      </c>
      <c r="E369" s="8">
        <v>0</v>
      </c>
      <c r="F369" s="22">
        <f>IF(ISNUMBER(D369),ROUND(D369*E369,2),"")</f>
        <v>0</v>
      </c>
    </row>
    <row r="370" spans="1:6" x14ac:dyDescent="0.25">
      <c r="A370" s="34" t="s">
        <v>9</v>
      </c>
      <c r="B370" s="35" t="s">
        <v>46</v>
      </c>
      <c r="C370" s="15"/>
      <c r="D370" s="16"/>
      <c r="E370" s="16"/>
      <c r="F370" s="18">
        <f>SUM(F371:F371)</f>
        <v>0</v>
      </c>
    </row>
    <row r="371" spans="1:6" ht="22.5" x14ac:dyDescent="0.25">
      <c r="A371" s="24" t="s">
        <v>3</v>
      </c>
      <c r="B371" s="19" t="s">
        <v>164</v>
      </c>
      <c r="C371" s="20" t="s">
        <v>30</v>
      </c>
      <c r="D371" s="21">
        <v>3</v>
      </c>
      <c r="E371" s="8">
        <v>0</v>
      </c>
      <c r="F371" s="22">
        <f t="shared" ref="F371" si="88">IF(ISNUMBER(D371),ROUND(D371*E371,2),"")</f>
        <v>0</v>
      </c>
    </row>
    <row r="372" spans="1:6" x14ac:dyDescent="0.25">
      <c r="A372" s="34" t="s">
        <v>25</v>
      </c>
      <c r="B372" s="35" t="s">
        <v>47</v>
      </c>
      <c r="C372" s="15"/>
      <c r="D372" s="16"/>
      <c r="E372" s="16"/>
      <c r="F372" s="18">
        <f>SUM(F373:F373)</f>
        <v>0</v>
      </c>
    </row>
    <row r="373" spans="1:6" x14ac:dyDescent="0.25">
      <c r="A373" s="24" t="s">
        <v>3</v>
      </c>
      <c r="B373" s="19" t="s">
        <v>165</v>
      </c>
      <c r="C373" s="20" t="s">
        <v>30</v>
      </c>
      <c r="D373" s="21">
        <v>3</v>
      </c>
      <c r="E373" s="8">
        <v>0</v>
      </c>
      <c r="F373" s="22">
        <f t="shared" ref="F373" si="89">IF(ISNUMBER(D373),ROUND(D373*E373,2),"")</f>
        <v>0</v>
      </c>
    </row>
    <row r="374" spans="1:6" x14ac:dyDescent="0.25">
      <c r="A374" s="34" t="s">
        <v>22</v>
      </c>
      <c r="B374" s="35" t="s">
        <v>27</v>
      </c>
      <c r="C374" s="15"/>
      <c r="D374" s="16"/>
      <c r="E374" s="16"/>
      <c r="F374" s="17">
        <f>F375+F378+F381+F383</f>
        <v>0</v>
      </c>
    </row>
    <row r="375" spans="1:6" x14ac:dyDescent="0.25">
      <c r="A375" s="34" t="s">
        <v>2</v>
      </c>
      <c r="B375" s="35" t="s">
        <v>48</v>
      </c>
      <c r="C375" s="15"/>
      <c r="D375" s="16"/>
      <c r="E375" s="16"/>
      <c r="F375" s="18">
        <f>SUM(F376:F377)</f>
        <v>0</v>
      </c>
    </row>
    <row r="376" spans="1:6" x14ac:dyDescent="0.25">
      <c r="A376" s="24" t="s">
        <v>3</v>
      </c>
      <c r="B376" s="19" t="s">
        <v>55</v>
      </c>
      <c r="C376" s="21" t="s">
        <v>5</v>
      </c>
      <c r="D376" s="21">
        <v>15</v>
      </c>
      <c r="E376" s="8">
        <v>0</v>
      </c>
      <c r="F376" s="22">
        <f t="shared" ref="F376:F377" si="90">IF(ISNUMBER(D376),ROUND(D376*E376,2),"")</f>
        <v>0</v>
      </c>
    </row>
    <row r="377" spans="1:6" x14ac:dyDescent="0.25">
      <c r="A377" s="24" t="s">
        <v>4</v>
      </c>
      <c r="B377" s="19" t="s">
        <v>57</v>
      </c>
      <c r="C377" s="21" t="s">
        <v>30</v>
      </c>
      <c r="D377" s="21">
        <v>3</v>
      </c>
      <c r="E377" s="8">
        <v>0</v>
      </c>
      <c r="F377" s="22">
        <f t="shared" si="90"/>
        <v>0</v>
      </c>
    </row>
    <row r="378" spans="1:6" x14ac:dyDescent="0.25">
      <c r="A378" s="34" t="s">
        <v>9</v>
      </c>
      <c r="B378" s="35" t="s">
        <v>49</v>
      </c>
      <c r="C378" s="15"/>
      <c r="D378" s="16"/>
      <c r="E378" s="16"/>
      <c r="F378" s="18">
        <f>SUM(F379:F380)</f>
        <v>0</v>
      </c>
    </row>
    <row r="379" spans="1:6" ht="22.5" x14ac:dyDescent="0.25">
      <c r="A379" s="24" t="s">
        <v>3</v>
      </c>
      <c r="B379" s="19" t="s">
        <v>70</v>
      </c>
      <c r="C379" s="20" t="s">
        <v>5</v>
      </c>
      <c r="D379" s="21">
        <v>15</v>
      </c>
      <c r="E379" s="8">
        <v>0</v>
      </c>
      <c r="F379" s="22">
        <f t="shared" ref="F379:F380" si="91">IF(ISNUMBER(D379),ROUND(D379*E379,2),"")</f>
        <v>0</v>
      </c>
    </row>
    <row r="380" spans="1:6" x14ac:dyDescent="0.25">
      <c r="A380" s="24" t="s">
        <v>4</v>
      </c>
      <c r="B380" s="19" t="s">
        <v>60</v>
      </c>
      <c r="C380" s="20" t="s">
        <v>30</v>
      </c>
      <c r="D380" s="21">
        <v>3</v>
      </c>
      <c r="E380" s="8">
        <v>0</v>
      </c>
      <c r="F380" s="22">
        <f t="shared" si="91"/>
        <v>0</v>
      </c>
    </row>
    <row r="381" spans="1:6" x14ac:dyDescent="0.25">
      <c r="A381" s="34" t="s">
        <v>25</v>
      </c>
      <c r="B381" s="35" t="s">
        <v>82</v>
      </c>
      <c r="C381" s="15"/>
      <c r="D381" s="16"/>
      <c r="E381" s="16"/>
      <c r="F381" s="18">
        <f>SUM(F382:F382)</f>
        <v>0</v>
      </c>
    </row>
    <row r="382" spans="1:6" x14ac:dyDescent="0.25">
      <c r="A382" s="24" t="s">
        <v>3</v>
      </c>
      <c r="B382" s="19" t="s">
        <v>61</v>
      </c>
      <c r="C382" s="20" t="s">
        <v>5</v>
      </c>
      <c r="D382" s="21">
        <v>8.1000000000000014</v>
      </c>
      <c r="E382" s="8">
        <v>0</v>
      </c>
      <c r="F382" s="22">
        <f t="shared" ref="F382" si="92">IF(ISNUMBER(D382),ROUND(D382*E382,2),"")</f>
        <v>0</v>
      </c>
    </row>
    <row r="383" spans="1:6" x14ac:dyDescent="0.25">
      <c r="A383" s="34" t="s">
        <v>26</v>
      </c>
      <c r="B383" s="35" t="s">
        <v>50</v>
      </c>
      <c r="C383" s="15"/>
      <c r="D383" s="16"/>
      <c r="E383" s="16"/>
      <c r="F383" s="18">
        <f>SUM(F384:F384)</f>
        <v>0</v>
      </c>
    </row>
    <row r="384" spans="1:6" x14ac:dyDescent="0.25">
      <c r="A384" s="24" t="s">
        <v>3</v>
      </c>
      <c r="B384" s="19" t="s">
        <v>62</v>
      </c>
      <c r="C384" s="20" t="s">
        <v>5</v>
      </c>
      <c r="D384" s="23">
        <v>15</v>
      </c>
      <c r="E384" s="9">
        <v>0</v>
      </c>
      <c r="F384" s="22">
        <f t="shared" ref="F384" si="93">IF(ISNUMBER(D384),ROUND(D384*E384,2),"")</f>
        <v>0</v>
      </c>
    </row>
    <row r="385" spans="1:6" x14ac:dyDescent="0.25">
      <c r="A385" s="37" t="s">
        <v>227</v>
      </c>
      <c r="B385" s="37" t="s">
        <v>319</v>
      </c>
      <c r="C385" s="38"/>
      <c r="D385" s="38"/>
      <c r="E385" s="38"/>
      <c r="F385" s="36">
        <f>F386+F397</f>
        <v>0</v>
      </c>
    </row>
    <row r="386" spans="1:6" x14ac:dyDescent="0.25">
      <c r="A386" s="34" t="s">
        <v>21</v>
      </c>
      <c r="B386" s="35" t="s">
        <v>42</v>
      </c>
      <c r="C386" s="15"/>
      <c r="D386" s="16"/>
      <c r="E386" s="16"/>
      <c r="F386" s="17">
        <f>F387+F391+F395</f>
        <v>0</v>
      </c>
    </row>
    <row r="387" spans="1:6" x14ac:dyDescent="0.25">
      <c r="A387" s="34" t="s">
        <v>2</v>
      </c>
      <c r="B387" s="35" t="s">
        <v>43</v>
      </c>
      <c r="C387" s="15"/>
      <c r="D387" s="16"/>
      <c r="E387" s="16"/>
      <c r="F387" s="18">
        <f>SUM(F388:F390)</f>
        <v>0</v>
      </c>
    </row>
    <row r="388" spans="1:6" ht="33.75" x14ac:dyDescent="0.25">
      <c r="A388" s="24" t="s">
        <v>3</v>
      </c>
      <c r="B388" s="65" t="s">
        <v>138</v>
      </c>
      <c r="C388" s="20" t="s">
        <v>30</v>
      </c>
      <c r="D388" s="21">
        <v>1</v>
      </c>
      <c r="E388" s="8">
        <v>0</v>
      </c>
      <c r="F388" s="22">
        <f>IF(ISNUMBER(D388),ROUND(D388*E388,2),"")</f>
        <v>0</v>
      </c>
    </row>
    <row r="389" spans="1:6" ht="33.75" x14ac:dyDescent="0.25">
      <c r="A389" s="24" t="s">
        <v>4</v>
      </c>
      <c r="B389" s="65" t="s">
        <v>166</v>
      </c>
      <c r="C389" s="20" t="s">
        <v>30</v>
      </c>
      <c r="D389" s="21">
        <v>1</v>
      </c>
      <c r="E389" s="8">
        <v>0</v>
      </c>
      <c r="F389" s="22">
        <f>IF(ISNUMBER(D389),ROUND(D389*E389,2),"")</f>
        <v>0</v>
      </c>
    </row>
    <row r="390" spans="1:6" ht="33.75" x14ac:dyDescent="0.25">
      <c r="A390" s="24" t="s">
        <v>6</v>
      </c>
      <c r="B390" s="66" t="s">
        <v>167</v>
      </c>
      <c r="C390" s="20" t="s">
        <v>30</v>
      </c>
      <c r="D390" s="21">
        <v>1</v>
      </c>
      <c r="E390" s="8">
        <v>0</v>
      </c>
      <c r="F390" s="22">
        <f>IF(ISNUMBER(D390),ROUND(D390*E390,2),"")</f>
        <v>0</v>
      </c>
    </row>
    <row r="391" spans="1:6" x14ac:dyDescent="0.25">
      <c r="A391" s="34" t="s">
        <v>9</v>
      </c>
      <c r="B391" s="35" t="s">
        <v>46</v>
      </c>
      <c r="C391" s="15"/>
      <c r="D391" s="16"/>
      <c r="E391" s="16"/>
      <c r="F391" s="18">
        <f>SUM(F392:F394)</f>
        <v>0</v>
      </c>
    </row>
    <row r="392" spans="1:6" ht="22.5" x14ac:dyDescent="0.25">
      <c r="A392" s="24" t="s">
        <v>3</v>
      </c>
      <c r="B392" s="19" t="s">
        <v>168</v>
      </c>
      <c r="C392" s="20" t="s">
        <v>30</v>
      </c>
      <c r="D392" s="21">
        <v>1</v>
      </c>
      <c r="E392" s="8">
        <v>0</v>
      </c>
      <c r="F392" s="22">
        <f t="shared" ref="F392:F394" si="94">IF(ISNUMBER(D392),ROUND(D392*E392,2),"")</f>
        <v>0</v>
      </c>
    </row>
    <row r="393" spans="1:6" ht="22.5" x14ac:dyDescent="0.25">
      <c r="A393" s="24" t="s">
        <v>4</v>
      </c>
      <c r="B393" s="19" t="s">
        <v>169</v>
      </c>
      <c r="C393" s="20" t="s">
        <v>30</v>
      </c>
      <c r="D393" s="21">
        <v>1</v>
      </c>
      <c r="E393" s="8">
        <v>0</v>
      </c>
      <c r="F393" s="22">
        <f t="shared" si="94"/>
        <v>0</v>
      </c>
    </row>
    <row r="394" spans="1:6" ht="22.5" x14ac:dyDescent="0.25">
      <c r="A394" s="24" t="s">
        <v>6</v>
      </c>
      <c r="B394" s="19" t="s">
        <v>170</v>
      </c>
      <c r="C394" s="20" t="s">
        <v>30</v>
      </c>
      <c r="D394" s="21">
        <v>1</v>
      </c>
      <c r="E394" s="8">
        <v>0</v>
      </c>
      <c r="F394" s="22">
        <f t="shared" si="94"/>
        <v>0</v>
      </c>
    </row>
    <row r="395" spans="1:6" x14ac:dyDescent="0.25">
      <c r="A395" s="34" t="s">
        <v>25</v>
      </c>
      <c r="B395" s="35" t="s">
        <v>47</v>
      </c>
      <c r="C395" s="15"/>
      <c r="D395" s="16"/>
      <c r="E395" s="16"/>
      <c r="F395" s="18">
        <f>SUM(F396:F396)</f>
        <v>0</v>
      </c>
    </row>
    <row r="396" spans="1:6" x14ac:dyDescent="0.25">
      <c r="A396" s="24" t="s">
        <v>3</v>
      </c>
      <c r="B396" s="19" t="s">
        <v>171</v>
      </c>
      <c r="C396" s="20" t="s">
        <v>30</v>
      </c>
      <c r="D396" s="21">
        <v>1</v>
      </c>
      <c r="E396" s="8">
        <v>0</v>
      </c>
      <c r="F396" s="22">
        <f t="shared" ref="F396" si="95">IF(ISNUMBER(D396),ROUND(D396*E396,2),"")</f>
        <v>0</v>
      </c>
    </row>
    <row r="397" spans="1:6" x14ac:dyDescent="0.25">
      <c r="A397" s="34" t="s">
        <v>22</v>
      </c>
      <c r="B397" s="35" t="s">
        <v>27</v>
      </c>
      <c r="C397" s="15"/>
      <c r="D397" s="16"/>
      <c r="E397" s="16"/>
      <c r="F397" s="17">
        <f>F398+F402+F406+F408</f>
        <v>0</v>
      </c>
    </row>
    <row r="398" spans="1:6" x14ac:dyDescent="0.25">
      <c r="A398" s="34" t="s">
        <v>2</v>
      </c>
      <c r="B398" s="35" t="s">
        <v>48</v>
      </c>
      <c r="C398" s="15"/>
      <c r="D398" s="16"/>
      <c r="E398" s="16"/>
      <c r="F398" s="18">
        <f>SUM(F399:F401)</f>
        <v>0</v>
      </c>
    </row>
    <row r="399" spans="1:6" x14ac:dyDescent="0.25">
      <c r="A399" s="24" t="s">
        <v>3</v>
      </c>
      <c r="B399" s="67" t="s">
        <v>55</v>
      </c>
      <c r="C399" s="21" t="s">
        <v>5</v>
      </c>
      <c r="D399" s="21">
        <v>4.7</v>
      </c>
      <c r="E399" s="8">
        <v>0</v>
      </c>
      <c r="F399" s="22">
        <f t="shared" ref="F399:F401" si="96">IF(ISNUMBER(D399),ROUND(D399*E399,2),"")</f>
        <v>0</v>
      </c>
    </row>
    <row r="400" spans="1:6" x14ac:dyDescent="0.25">
      <c r="A400" s="24" t="s">
        <v>4</v>
      </c>
      <c r="B400" s="67" t="s">
        <v>56</v>
      </c>
      <c r="C400" s="21" t="s">
        <v>5</v>
      </c>
      <c r="D400" s="21">
        <v>15.5</v>
      </c>
      <c r="E400" s="8">
        <v>0</v>
      </c>
      <c r="F400" s="22">
        <f t="shared" si="96"/>
        <v>0</v>
      </c>
    </row>
    <row r="401" spans="1:6" x14ac:dyDescent="0.25">
      <c r="A401" s="24" t="s">
        <v>6</v>
      </c>
      <c r="B401" s="67" t="s">
        <v>57</v>
      </c>
      <c r="C401" s="21" t="s">
        <v>30</v>
      </c>
      <c r="D401" s="21">
        <v>2</v>
      </c>
      <c r="E401" s="8">
        <v>0</v>
      </c>
      <c r="F401" s="22">
        <f t="shared" si="96"/>
        <v>0</v>
      </c>
    </row>
    <row r="402" spans="1:6" x14ac:dyDescent="0.25">
      <c r="A402" s="34" t="s">
        <v>9</v>
      </c>
      <c r="B402" s="35" t="s">
        <v>49</v>
      </c>
      <c r="C402" s="15"/>
      <c r="D402" s="16"/>
      <c r="E402" s="16"/>
      <c r="F402" s="18">
        <f>SUM(F403:F405)</f>
        <v>0</v>
      </c>
    </row>
    <row r="403" spans="1:6" ht="22.5" x14ac:dyDescent="0.25">
      <c r="A403" s="24" t="s">
        <v>3</v>
      </c>
      <c r="B403" s="19" t="s">
        <v>70</v>
      </c>
      <c r="C403" s="20" t="s">
        <v>5</v>
      </c>
      <c r="D403" s="21">
        <v>4.7</v>
      </c>
      <c r="E403" s="8">
        <v>0</v>
      </c>
      <c r="F403" s="22">
        <f t="shared" ref="F403:F405" si="97">IF(ISNUMBER(D403),ROUND(D403*E403,2),"")</f>
        <v>0</v>
      </c>
    </row>
    <row r="404" spans="1:6" ht="22.5" x14ac:dyDescent="0.25">
      <c r="A404" s="24" t="s">
        <v>4</v>
      </c>
      <c r="B404" s="19" t="s">
        <v>172</v>
      </c>
      <c r="C404" s="20" t="s">
        <v>5</v>
      </c>
      <c r="D404" s="21">
        <v>15.5</v>
      </c>
      <c r="E404" s="8">
        <v>0</v>
      </c>
      <c r="F404" s="22">
        <f t="shared" si="97"/>
        <v>0</v>
      </c>
    </row>
    <row r="405" spans="1:6" x14ac:dyDescent="0.25">
      <c r="A405" s="24" t="s">
        <v>6</v>
      </c>
      <c r="B405" s="19" t="s">
        <v>60</v>
      </c>
      <c r="C405" s="20" t="s">
        <v>30</v>
      </c>
      <c r="D405" s="21">
        <v>2</v>
      </c>
      <c r="E405" s="8">
        <v>0</v>
      </c>
      <c r="F405" s="22">
        <f t="shared" si="97"/>
        <v>0</v>
      </c>
    </row>
    <row r="406" spans="1:6" x14ac:dyDescent="0.25">
      <c r="A406" s="34" t="s">
        <v>25</v>
      </c>
      <c r="B406" s="35" t="s">
        <v>82</v>
      </c>
      <c r="C406" s="15"/>
      <c r="D406" s="16"/>
      <c r="E406" s="16"/>
      <c r="F406" s="18">
        <f>SUM(F407:F407)</f>
        <v>0</v>
      </c>
    </row>
    <row r="407" spans="1:6" x14ac:dyDescent="0.25">
      <c r="A407" s="24" t="s">
        <v>3</v>
      </c>
      <c r="B407" s="19" t="s">
        <v>61</v>
      </c>
      <c r="C407" s="20" t="s">
        <v>5</v>
      </c>
      <c r="D407" s="21">
        <v>11.3</v>
      </c>
      <c r="E407" s="8">
        <v>0</v>
      </c>
      <c r="F407" s="22">
        <f t="shared" ref="F407" si="98">IF(ISNUMBER(D407),ROUND(D407*E407,2),"")</f>
        <v>0</v>
      </c>
    </row>
    <row r="408" spans="1:6" x14ac:dyDescent="0.25">
      <c r="A408" s="34" t="s">
        <v>26</v>
      </c>
      <c r="B408" s="35" t="s">
        <v>50</v>
      </c>
      <c r="C408" s="15"/>
      <c r="D408" s="16"/>
      <c r="E408" s="16"/>
      <c r="F408" s="18">
        <f>SUM(F409:F409)</f>
        <v>0</v>
      </c>
    </row>
    <row r="409" spans="1:6" x14ac:dyDescent="0.25">
      <c r="A409" s="24" t="s">
        <v>3</v>
      </c>
      <c r="B409" s="19" t="s">
        <v>62</v>
      </c>
      <c r="C409" s="20" t="s">
        <v>5</v>
      </c>
      <c r="D409" s="23">
        <v>20.2</v>
      </c>
      <c r="E409" s="9">
        <v>0</v>
      </c>
      <c r="F409" s="22">
        <f t="shared" ref="F409" si="99">IF(ISNUMBER(D409),ROUND(D409*E409,2),"")</f>
        <v>0</v>
      </c>
    </row>
    <row r="410" spans="1:6" x14ac:dyDescent="0.25">
      <c r="A410" s="37" t="s">
        <v>228</v>
      </c>
      <c r="B410" s="37" t="s">
        <v>320</v>
      </c>
      <c r="C410" s="38"/>
      <c r="D410" s="38"/>
      <c r="E410" s="38"/>
      <c r="F410" s="36">
        <f>F411+F423</f>
        <v>0</v>
      </c>
    </row>
    <row r="411" spans="1:6" x14ac:dyDescent="0.25">
      <c r="A411" s="34" t="s">
        <v>21</v>
      </c>
      <c r="B411" s="35" t="s">
        <v>42</v>
      </c>
      <c r="C411" s="15"/>
      <c r="D411" s="16"/>
      <c r="E411" s="16"/>
      <c r="F411" s="17">
        <f>F412+F416+F420</f>
        <v>0</v>
      </c>
    </row>
    <row r="412" spans="1:6" x14ac:dyDescent="0.25">
      <c r="A412" s="34" t="s">
        <v>2</v>
      </c>
      <c r="B412" s="35" t="s">
        <v>43</v>
      </c>
      <c r="C412" s="15"/>
      <c r="D412" s="16"/>
      <c r="E412" s="16"/>
      <c r="F412" s="18">
        <f>SUM(F413:F415)</f>
        <v>0</v>
      </c>
    </row>
    <row r="413" spans="1:6" ht="33.75" x14ac:dyDescent="0.25">
      <c r="A413" s="24" t="s">
        <v>3</v>
      </c>
      <c r="B413" s="65" t="s">
        <v>173</v>
      </c>
      <c r="C413" s="20" t="s">
        <v>30</v>
      </c>
      <c r="D413" s="21">
        <v>4</v>
      </c>
      <c r="E413" s="8">
        <v>0</v>
      </c>
      <c r="F413" s="22">
        <f>IF(ISNUMBER(D413),ROUND(D413*E413,2),"")</f>
        <v>0</v>
      </c>
    </row>
    <row r="414" spans="1:6" ht="33.75" x14ac:dyDescent="0.25">
      <c r="A414" s="24" t="s">
        <v>4</v>
      </c>
      <c r="B414" s="65" t="s">
        <v>174</v>
      </c>
      <c r="C414" s="20" t="s">
        <v>30</v>
      </c>
      <c r="D414" s="21">
        <v>1</v>
      </c>
      <c r="E414" s="8">
        <v>0</v>
      </c>
      <c r="F414" s="22">
        <f>IF(ISNUMBER(D414),ROUND(D414*E414,2),"")</f>
        <v>0</v>
      </c>
    </row>
    <row r="415" spans="1:6" ht="33.75" x14ac:dyDescent="0.25">
      <c r="A415" s="24" t="s">
        <v>6</v>
      </c>
      <c r="B415" s="66" t="s">
        <v>175</v>
      </c>
      <c r="C415" s="20" t="s">
        <v>30</v>
      </c>
      <c r="D415" s="21">
        <v>1</v>
      </c>
      <c r="E415" s="8">
        <v>0</v>
      </c>
      <c r="F415" s="22">
        <f>IF(ISNUMBER(D415),ROUND(D415*E415,2),"")</f>
        <v>0</v>
      </c>
    </row>
    <row r="416" spans="1:6" x14ac:dyDescent="0.25">
      <c r="A416" s="34" t="s">
        <v>9</v>
      </c>
      <c r="B416" s="35" t="s">
        <v>46</v>
      </c>
      <c r="C416" s="15"/>
      <c r="D416" s="16"/>
      <c r="E416" s="16"/>
      <c r="F416" s="18">
        <f>SUM(F417:F419)</f>
        <v>0</v>
      </c>
    </row>
    <row r="417" spans="1:6" ht="22.5" x14ac:dyDescent="0.25">
      <c r="A417" s="24" t="s">
        <v>3</v>
      </c>
      <c r="B417" s="19" t="s">
        <v>176</v>
      </c>
      <c r="C417" s="20" t="s">
        <v>30</v>
      </c>
      <c r="D417" s="21">
        <v>4</v>
      </c>
      <c r="E417" s="8">
        <v>0</v>
      </c>
      <c r="F417" s="22">
        <f t="shared" ref="F417:F419" si="100">IF(ISNUMBER(D417),ROUND(D417*E417,2),"")</f>
        <v>0</v>
      </c>
    </row>
    <row r="418" spans="1:6" x14ac:dyDescent="0.25">
      <c r="A418" s="24" t="s">
        <v>4</v>
      </c>
      <c r="B418" s="19" t="s">
        <v>177</v>
      </c>
      <c r="C418" s="20" t="s">
        <v>30</v>
      </c>
      <c r="D418" s="21">
        <v>1</v>
      </c>
      <c r="E418" s="8">
        <v>0</v>
      </c>
      <c r="F418" s="22">
        <f t="shared" si="100"/>
        <v>0</v>
      </c>
    </row>
    <row r="419" spans="1:6" ht="22.5" x14ac:dyDescent="0.25">
      <c r="A419" s="24" t="s">
        <v>6</v>
      </c>
      <c r="B419" s="19" t="s">
        <v>178</v>
      </c>
      <c r="C419" s="20" t="s">
        <v>30</v>
      </c>
      <c r="D419" s="21">
        <v>1</v>
      </c>
      <c r="E419" s="8">
        <v>0</v>
      </c>
      <c r="F419" s="22">
        <f t="shared" si="100"/>
        <v>0</v>
      </c>
    </row>
    <row r="420" spans="1:6" x14ac:dyDescent="0.25">
      <c r="A420" s="34" t="s">
        <v>25</v>
      </c>
      <c r="B420" s="35" t="s">
        <v>47</v>
      </c>
      <c r="C420" s="15"/>
      <c r="D420" s="16"/>
      <c r="E420" s="16"/>
      <c r="F420" s="18">
        <f>SUM(F421:F422)</f>
        <v>0</v>
      </c>
    </row>
    <row r="421" spans="1:6" x14ac:dyDescent="0.25">
      <c r="A421" s="24" t="s">
        <v>3</v>
      </c>
      <c r="B421" s="19" t="s">
        <v>110</v>
      </c>
      <c r="C421" s="20" t="s">
        <v>30</v>
      </c>
      <c r="D421" s="21">
        <v>4</v>
      </c>
      <c r="E421" s="8">
        <v>0</v>
      </c>
      <c r="F421" s="22">
        <f t="shared" ref="F421:F422" si="101">IF(ISNUMBER(D421),ROUND(D421*E421,2),"")</f>
        <v>0</v>
      </c>
    </row>
    <row r="422" spans="1:6" x14ac:dyDescent="0.25">
      <c r="A422" s="24" t="s">
        <v>4</v>
      </c>
      <c r="B422" s="19" t="s">
        <v>179</v>
      </c>
      <c r="C422" s="20" t="s">
        <v>30</v>
      </c>
      <c r="D422" s="21">
        <v>1</v>
      </c>
      <c r="E422" s="8">
        <v>0</v>
      </c>
      <c r="F422" s="22">
        <f t="shared" si="101"/>
        <v>0</v>
      </c>
    </row>
    <row r="423" spans="1:6" x14ac:dyDescent="0.25">
      <c r="A423" s="34" t="s">
        <v>22</v>
      </c>
      <c r="B423" s="35" t="s">
        <v>27</v>
      </c>
      <c r="C423" s="15"/>
      <c r="D423" s="16"/>
      <c r="E423" s="16"/>
      <c r="F423" s="17">
        <f>F424+F428+F433+F435</f>
        <v>0</v>
      </c>
    </row>
    <row r="424" spans="1:6" x14ac:dyDescent="0.25">
      <c r="A424" s="34" t="s">
        <v>2</v>
      </c>
      <c r="B424" s="35" t="s">
        <v>48</v>
      </c>
      <c r="C424" s="15"/>
      <c r="D424" s="16"/>
      <c r="E424" s="16"/>
      <c r="F424" s="18">
        <f>SUM(F425:F427)</f>
        <v>0</v>
      </c>
    </row>
    <row r="425" spans="1:6" x14ac:dyDescent="0.25">
      <c r="A425" s="24" t="s">
        <v>3</v>
      </c>
      <c r="B425" s="67" t="s">
        <v>55</v>
      </c>
      <c r="C425" s="21" t="s">
        <v>5</v>
      </c>
      <c r="D425" s="21">
        <v>27.6</v>
      </c>
      <c r="E425" s="8">
        <v>0</v>
      </c>
      <c r="F425" s="22">
        <f t="shared" ref="F425:F427" si="102">IF(ISNUMBER(D425),ROUND(D425*E425,2),"")</f>
        <v>0</v>
      </c>
    </row>
    <row r="426" spans="1:6" x14ac:dyDescent="0.25">
      <c r="A426" s="24" t="s">
        <v>4</v>
      </c>
      <c r="B426" s="67" t="s">
        <v>56</v>
      </c>
      <c r="C426" s="21" t="s">
        <v>5</v>
      </c>
      <c r="D426" s="21">
        <v>5.8</v>
      </c>
      <c r="E426" s="8">
        <v>0</v>
      </c>
      <c r="F426" s="22">
        <f t="shared" si="102"/>
        <v>0</v>
      </c>
    </row>
    <row r="427" spans="1:6" x14ac:dyDescent="0.25">
      <c r="A427" s="24" t="s">
        <v>6</v>
      </c>
      <c r="B427" s="67" t="s">
        <v>57</v>
      </c>
      <c r="C427" s="21" t="s">
        <v>30</v>
      </c>
      <c r="D427" s="21">
        <v>5</v>
      </c>
      <c r="E427" s="8">
        <v>0</v>
      </c>
      <c r="F427" s="22">
        <f t="shared" si="102"/>
        <v>0</v>
      </c>
    </row>
    <row r="428" spans="1:6" x14ac:dyDescent="0.25">
      <c r="A428" s="34" t="s">
        <v>9</v>
      </c>
      <c r="B428" s="35" t="s">
        <v>49</v>
      </c>
      <c r="C428" s="15"/>
      <c r="D428" s="16"/>
      <c r="E428" s="16"/>
      <c r="F428" s="18">
        <f>SUM(F429:F432)</f>
        <v>0</v>
      </c>
    </row>
    <row r="429" spans="1:6" x14ac:dyDescent="0.25">
      <c r="A429" s="24" t="s">
        <v>3</v>
      </c>
      <c r="B429" s="19" t="s">
        <v>58</v>
      </c>
      <c r="C429" s="20" t="s">
        <v>5</v>
      </c>
      <c r="D429" s="21">
        <v>4.4000000000000004</v>
      </c>
      <c r="E429" s="8">
        <v>0</v>
      </c>
      <c r="F429" s="22">
        <f t="shared" ref="F429:F432" si="103">IF(ISNUMBER(D429),ROUND(D429*E429,2),"")</f>
        <v>0</v>
      </c>
    </row>
    <row r="430" spans="1:6" ht="22.5" x14ac:dyDescent="0.25">
      <c r="A430" s="24" t="s">
        <v>4</v>
      </c>
      <c r="B430" s="19" t="s">
        <v>70</v>
      </c>
      <c r="C430" s="20" t="s">
        <v>5</v>
      </c>
      <c r="D430" s="21">
        <v>23.200000000000003</v>
      </c>
      <c r="E430" s="8">
        <v>0</v>
      </c>
      <c r="F430" s="22">
        <f t="shared" si="103"/>
        <v>0</v>
      </c>
    </row>
    <row r="431" spans="1:6" ht="22.5" x14ac:dyDescent="0.25">
      <c r="A431" s="24" t="s">
        <v>6</v>
      </c>
      <c r="B431" s="19" t="s">
        <v>172</v>
      </c>
      <c r="C431" s="20" t="s">
        <v>5</v>
      </c>
      <c r="D431" s="21">
        <v>5.8</v>
      </c>
      <c r="E431" s="8">
        <v>0</v>
      </c>
      <c r="F431" s="22">
        <f t="shared" si="103"/>
        <v>0</v>
      </c>
    </row>
    <row r="432" spans="1:6" x14ac:dyDescent="0.25">
      <c r="A432" s="24" t="s">
        <v>7</v>
      </c>
      <c r="B432" s="19" t="s">
        <v>60</v>
      </c>
      <c r="C432" s="20" t="s">
        <v>30</v>
      </c>
      <c r="D432" s="21">
        <v>5</v>
      </c>
      <c r="E432" s="8">
        <v>0</v>
      </c>
      <c r="F432" s="22">
        <f t="shared" si="103"/>
        <v>0</v>
      </c>
    </row>
    <row r="433" spans="1:6" x14ac:dyDescent="0.25">
      <c r="A433" s="34" t="s">
        <v>25</v>
      </c>
      <c r="B433" s="35" t="s">
        <v>82</v>
      </c>
      <c r="C433" s="15"/>
      <c r="D433" s="16"/>
      <c r="E433" s="16"/>
      <c r="F433" s="18">
        <f>SUM(F434:F434)</f>
        <v>0</v>
      </c>
    </row>
    <row r="434" spans="1:6" x14ac:dyDescent="0.25">
      <c r="A434" s="24" t="s">
        <v>3</v>
      </c>
      <c r="B434" s="19" t="s">
        <v>61</v>
      </c>
      <c r="C434" s="20" t="s">
        <v>5</v>
      </c>
      <c r="D434" s="21">
        <v>17</v>
      </c>
      <c r="E434" s="8">
        <v>0</v>
      </c>
      <c r="F434" s="22">
        <f t="shared" ref="F434" si="104">IF(ISNUMBER(D434),ROUND(D434*E434,2),"")</f>
        <v>0</v>
      </c>
    </row>
    <row r="435" spans="1:6" x14ac:dyDescent="0.25">
      <c r="A435" s="34" t="s">
        <v>26</v>
      </c>
      <c r="B435" s="35" t="s">
        <v>50</v>
      </c>
      <c r="C435" s="15"/>
      <c r="D435" s="16"/>
      <c r="E435" s="16"/>
      <c r="F435" s="18">
        <f>SUM(F436:F436)</f>
        <v>0</v>
      </c>
    </row>
    <row r="436" spans="1:6" x14ac:dyDescent="0.25">
      <c r="A436" s="24" t="s">
        <v>3</v>
      </c>
      <c r="B436" s="19" t="s">
        <v>62</v>
      </c>
      <c r="C436" s="20" t="s">
        <v>5</v>
      </c>
      <c r="D436" s="23">
        <v>33.400000000000006</v>
      </c>
      <c r="E436" s="9">
        <v>0</v>
      </c>
      <c r="F436" s="22">
        <f t="shared" ref="F436" si="105">IF(ISNUMBER(D436),ROUND(D436*E436,2),"")</f>
        <v>0</v>
      </c>
    </row>
    <row r="437" spans="1:6" x14ac:dyDescent="0.25">
      <c r="A437" s="37" t="s">
        <v>229</v>
      </c>
      <c r="B437" s="37" t="s">
        <v>321</v>
      </c>
      <c r="C437" s="38"/>
      <c r="D437" s="38"/>
      <c r="E437" s="38"/>
      <c r="F437" s="36">
        <f>F438+F450</f>
        <v>0</v>
      </c>
    </row>
    <row r="438" spans="1:6" x14ac:dyDescent="0.25">
      <c r="A438" s="34" t="s">
        <v>21</v>
      </c>
      <c r="B438" s="35" t="s">
        <v>42</v>
      </c>
      <c r="C438" s="15"/>
      <c r="D438" s="16"/>
      <c r="E438" s="16"/>
      <c r="F438" s="17">
        <f>F439+F443+F447</f>
        <v>0</v>
      </c>
    </row>
    <row r="439" spans="1:6" x14ac:dyDescent="0.25">
      <c r="A439" s="34" t="s">
        <v>2</v>
      </c>
      <c r="B439" s="35" t="s">
        <v>43</v>
      </c>
      <c r="C439" s="15"/>
      <c r="D439" s="16"/>
      <c r="E439" s="16"/>
      <c r="F439" s="18">
        <f>SUM(F440:F442)</f>
        <v>0</v>
      </c>
    </row>
    <row r="440" spans="1:6" ht="33.75" x14ac:dyDescent="0.25">
      <c r="A440" s="24" t="s">
        <v>3</v>
      </c>
      <c r="B440" s="65" t="s">
        <v>180</v>
      </c>
      <c r="C440" s="20" t="s">
        <v>30</v>
      </c>
      <c r="D440" s="21">
        <v>5</v>
      </c>
      <c r="E440" s="8">
        <v>0</v>
      </c>
      <c r="F440" s="22">
        <f>IF(ISNUMBER(D440),ROUND(D440*E440,2),"")</f>
        <v>0</v>
      </c>
    </row>
    <row r="441" spans="1:6" ht="33.75" x14ac:dyDescent="0.25">
      <c r="A441" s="24" t="s">
        <v>4</v>
      </c>
      <c r="B441" s="65" t="s">
        <v>181</v>
      </c>
      <c r="C441" s="20" t="s">
        <v>30</v>
      </c>
      <c r="D441" s="21">
        <v>1</v>
      </c>
      <c r="E441" s="8">
        <v>0</v>
      </c>
      <c r="F441" s="22">
        <f>IF(ISNUMBER(D441),ROUND(D441*E441,2),"")</f>
        <v>0</v>
      </c>
    </row>
    <row r="442" spans="1:6" ht="33.75" x14ac:dyDescent="0.25">
      <c r="A442" s="24" t="s">
        <v>6</v>
      </c>
      <c r="B442" s="66" t="s">
        <v>182</v>
      </c>
      <c r="C442" s="20" t="s">
        <v>30</v>
      </c>
      <c r="D442" s="21">
        <v>1</v>
      </c>
      <c r="E442" s="8">
        <v>0</v>
      </c>
      <c r="F442" s="22">
        <f>IF(ISNUMBER(D442),ROUND(D442*E442,2),"")</f>
        <v>0</v>
      </c>
    </row>
    <row r="443" spans="1:6" x14ac:dyDescent="0.25">
      <c r="A443" s="34" t="s">
        <v>9</v>
      </c>
      <c r="B443" s="35" t="s">
        <v>46</v>
      </c>
      <c r="C443" s="15"/>
      <c r="D443" s="16"/>
      <c r="E443" s="16"/>
      <c r="F443" s="18">
        <f>SUM(F444:F446)</f>
        <v>0</v>
      </c>
    </row>
    <row r="444" spans="1:6" ht="22.5" x14ac:dyDescent="0.25">
      <c r="A444" s="24" t="s">
        <v>3</v>
      </c>
      <c r="B444" s="19" t="s">
        <v>183</v>
      </c>
      <c r="C444" s="20" t="s">
        <v>30</v>
      </c>
      <c r="D444" s="21">
        <v>5</v>
      </c>
      <c r="E444" s="8">
        <v>0</v>
      </c>
      <c r="F444" s="22">
        <f t="shared" ref="F444:F446" si="106">IF(ISNUMBER(D444),ROUND(D444*E444,2),"")</f>
        <v>0</v>
      </c>
    </row>
    <row r="445" spans="1:6" ht="22.5" x14ac:dyDescent="0.25">
      <c r="A445" s="24" t="s">
        <v>4</v>
      </c>
      <c r="B445" s="19" t="s">
        <v>184</v>
      </c>
      <c r="C445" s="20" t="s">
        <v>30</v>
      </c>
      <c r="D445" s="21">
        <v>1</v>
      </c>
      <c r="E445" s="8">
        <v>0</v>
      </c>
      <c r="F445" s="22">
        <f t="shared" si="106"/>
        <v>0</v>
      </c>
    </row>
    <row r="446" spans="1:6" ht="22.5" x14ac:dyDescent="0.25">
      <c r="A446" s="24" t="s">
        <v>6</v>
      </c>
      <c r="B446" s="19" t="s">
        <v>185</v>
      </c>
      <c r="C446" s="20" t="s">
        <v>30</v>
      </c>
      <c r="D446" s="21">
        <v>1</v>
      </c>
      <c r="E446" s="8">
        <v>0</v>
      </c>
      <c r="F446" s="22">
        <f t="shared" si="106"/>
        <v>0</v>
      </c>
    </row>
    <row r="447" spans="1:6" x14ac:dyDescent="0.25">
      <c r="A447" s="34" t="s">
        <v>25</v>
      </c>
      <c r="B447" s="35" t="s">
        <v>47</v>
      </c>
      <c r="C447" s="15"/>
      <c r="D447" s="16"/>
      <c r="E447" s="16"/>
      <c r="F447" s="18">
        <f>SUM(F448:F449)</f>
        <v>0</v>
      </c>
    </row>
    <row r="448" spans="1:6" x14ac:dyDescent="0.25">
      <c r="A448" s="24" t="s">
        <v>3</v>
      </c>
      <c r="B448" s="19" t="s">
        <v>68</v>
      </c>
      <c r="C448" s="20" t="s">
        <v>30</v>
      </c>
      <c r="D448" s="21">
        <v>5</v>
      </c>
      <c r="E448" s="8">
        <v>0</v>
      </c>
      <c r="F448" s="22">
        <f t="shared" ref="F448:F449" si="107">IF(ISNUMBER(D448),ROUND(D448*E448,2),"")</f>
        <v>0</v>
      </c>
    </row>
    <row r="449" spans="1:6" x14ac:dyDescent="0.25">
      <c r="A449" s="24" t="s">
        <v>4</v>
      </c>
      <c r="B449" s="19" t="s">
        <v>186</v>
      </c>
      <c r="C449" s="20" t="s">
        <v>30</v>
      </c>
      <c r="D449" s="21">
        <v>1</v>
      </c>
      <c r="E449" s="8">
        <v>0</v>
      </c>
      <c r="F449" s="22">
        <f t="shared" si="107"/>
        <v>0</v>
      </c>
    </row>
    <row r="450" spans="1:6" x14ac:dyDescent="0.25">
      <c r="A450" s="34" t="s">
        <v>22</v>
      </c>
      <c r="B450" s="35" t="s">
        <v>27</v>
      </c>
      <c r="C450" s="15"/>
      <c r="D450" s="16"/>
      <c r="E450" s="16"/>
      <c r="F450" s="17">
        <f>F451+F455+F459+F461</f>
        <v>0</v>
      </c>
    </row>
    <row r="451" spans="1:6" x14ac:dyDescent="0.25">
      <c r="A451" s="34" t="s">
        <v>2</v>
      </c>
      <c r="B451" s="35" t="s">
        <v>48</v>
      </c>
      <c r="C451" s="15"/>
      <c r="D451" s="16"/>
      <c r="E451" s="16"/>
      <c r="F451" s="18">
        <f>SUM(F452:F454)</f>
        <v>0</v>
      </c>
    </row>
    <row r="452" spans="1:6" x14ac:dyDescent="0.25">
      <c r="A452" s="24" t="s">
        <v>3</v>
      </c>
      <c r="B452" s="67" t="s">
        <v>55</v>
      </c>
      <c r="C452" s="21" t="s">
        <v>5</v>
      </c>
      <c r="D452" s="21">
        <v>36.1</v>
      </c>
      <c r="E452" s="8">
        <v>0</v>
      </c>
      <c r="F452" s="22">
        <f t="shared" ref="F452:F454" si="108">IF(ISNUMBER(D452),ROUND(D452*E452,2),"")</f>
        <v>0</v>
      </c>
    </row>
    <row r="453" spans="1:6" x14ac:dyDescent="0.25">
      <c r="A453" s="24" t="s">
        <v>4</v>
      </c>
      <c r="B453" s="67" t="s">
        <v>56</v>
      </c>
      <c r="C453" s="21" t="s">
        <v>5</v>
      </c>
      <c r="D453" s="21">
        <v>4.5</v>
      </c>
      <c r="E453" s="8">
        <v>0</v>
      </c>
      <c r="F453" s="22">
        <f t="shared" si="108"/>
        <v>0</v>
      </c>
    </row>
    <row r="454" spans="1:6" x14ac:dyDescent="0.25">
      <c r="A454" s="24" t="s">
        <v>6</v>
      </c>
      <c r="B454" s="67" t="s">
        <v>57</v>
      </c>
      <c r="C454" s="21" t="s">
        <v>30</v>
      </c>
      <c r="D454" s="21">
        <v>6</v>
      </c>
      <c r="E454" s="8">
        <v>0</v>
      </c>
      <c r="F454" s="22">
        <f t="shared" si="108"/>
        <v>0</v>
      </c>
    </row>
    <row r="455" spans="1:6" x14ac:dyDescent="0.25">
      <c r="A455" s="34" t="s">
        <v>9</v>
      </c>
      <c r="B455" s="35" t="s">
        <v>49</v>
      </c>
      <c r="C455" s="15"/>
      <c r="D455" s="16"/>
      <c r="E455" s="16"/>
      <c r="F455" s="18">
        <f>SUM(F456:F458)</f>
        <v>0</v>
      </c>
    </row>
    <row r="456" spans="1:6" ht="22.5" x14ac:dyDescent="0.25">
      <c r="A456" s="24" t="s">
        <v>3</v>
      </c>
      <c r="B456" s="19" t="s">
        <v>70</v>
      </c>
      <c r="C456" s="20" t="s">
        <v>5</v>
      </c>
      <c r="D456" s="21">
        <v>36.1</v>
      </c>
      <c r="E456" s="8">
        <v>0</v>
      </c>
      <c r="F456" s="22">
        <f t="shared" ref="F456:F458" si="109">IF(ISNUMBER(D456),ROUND(D456*E456,2),"")</f>
        <v>0</v>
      </c>
    </row>
    <row r="457" spans="1:6" ht="22.5" x14ac:dyDescent="0.25">
      <c r="A457" s="24" t="s">
        <v>4</v>
      </c>
      <c r="B457" s="19" t="s">
        <v>172</v>
      </c>
      <c r="C457" s="20" t="s">
        <v>5</v>
      </c>
      <c r="D457" s="21">
        <v>4.5</v>
      </c>
      <c r="E457" s="8">
        <v>0</v>
      </c>
      <c r="F457" s="22">
        <f t="shared" si="109"/>
        <v>0</v>
      </c>
    </row>
    <row r="458" spans="1:6" x14ac:dyDescent="0.25">
      <c r="A458" s="24" t="s">
        <v>6</v>
      </c>
      <c r="B458" s="19" t="s">
        <v>60</v>
      </c>
      <c r="C458" s="20" t="s">
        <v>30</v>
      </c>
      <c r="D458" s="21">
        <v>6</v>
      </c>
      <c r="E458" s="8">
        <v>0</v>
      </c>
      <c r="F458" s="22">
        <f t="shared" si="109"/>
        <v>0</v>
      </c>
    </row>
    <row r="459" spans="1:6" x14ac:dyDescent="0.25">
      <c r="A459" s="34" t="s">
        <v>25</v>
      </c>
      <c r="B459" s="35" t="s">
        <v>82</v>
      </c>
      <c r="C459" s="15"/>
      <c r="D459" s="16"/>
      <c r="E459" s="16"/>
      <c r="F459" s="18">
        <f>SUM(F460:F460)</f>
        <v>0</v>
      </c>
    </row>
    <row r="460" spans="1:6" x14ac:dyDescent="0.25">
      <c r="A460" s="24" t="s">
        <v>3</v>
      </c>
      <c r="B460" s="19" t="s">
        <v>61</v>
      </c>
      <c r="C460" s="20" t="s">
        <v>5</v>
      </c>
      <c r="D460" s="21">
        <v>18.2</v>
      </c>
      <c r="E460" s="8">
        <v>0</v>
      </c>
      <c r="F460" s="22">
        <f t="shared" ref="F460" si="110">IF(ISNUMBER(D460),ROUND(D460*E460,2),"")</f>
        <v>0</v>
      </c>
    </row>
    <row r="461" spans="1:6" x14ac:dyDescent="0.25">
      <c r="A461" s="34" t="s">
        <v>26</v>
      </c>
      <c r="B461" s="35" t="s">
        <v>50</v>
      </c>
      <c r="C461" s="15"/>
      <c r="D461" s="16"/>
      <c r="E461" s="16"/>
      <c r="F461" s="18">
        <f>SUM(F462:F462)</f>
        <v>0</v>
      </c>
    </row>
    <row r="462" spans="1:6" x14ac:dyDescent="0.25">
      <c r="A462" s="24" t="s">
        <v>3</v>
      </c>
      <c r="B462" s="19" t="s">
        <v>62</v>
      </c>
      <c r="C462" s="20" t="s">
        <v>5</v>
      </c>
      <c r="D462" s="23">
        <v>40.6</v>
      </c>
      <c r="E462" s="9">
        <v>0</v>
      </c>
      <c r="F462" s="22">
        <f t="shared" ref="F462" si="111">IF(ISNUMBER(D462),ROUND(D462*E462,2),"")</f>
        <v>0</v>
      </c>
    </row>
    <row r="463" spans="1:6" x14ac:dyDescent="0.25">
      <c r="A463" s="37" t="s">
        <v>230</v>
      </c>
      <c r="B463" s="37" t="s">
        <v>322</v>
      </c>
      <c r="C463" s="38"/>
      <c r="D463" s="38"/>
      <c r="E463" s="38"/>
      <c r="F463" s="36">
        <f>F464+F491</f>
        <v>0</v>
      </c>
    </row>
    <row r="464" spans="1:6" x14ac:dyDescent="0.25">
      <c r="A464" s="34" t="s">
        <v>21</v>
      </c>
      <c r="B464" s="35" t="s">
        <v>42</v>
      </c>
      <c r="C464" s="15"/>
      <c r="D464" s="16"/>
      <c r="E464" s="16"/>
      <c r="F464" s="17">
        <f>F465+F476+F485</f>
        <v>0</v>
      </c>
    </row>
    <row r="465" spans="1:6" x14ac:dyDescent="0.25">
      <c r="A465" s="34" t="s">
        <v>2</v>
      </c>
      <c r="B465" s="35" t="s">
        <v>43</v>
      </c>
      <c r="C465" s="15"/>
      <c r="D465" s="16"/>
      <c r="E465" s="16"/>
      <c r="F465" s="18">
        <f>SUM(F466:F475)</f>
        <v>0</v>
      </c>
    </row>
    <row r="466" spans="1:6" ht="33.75" x14ac:dyDescent="0.25">
      <c r="A466" s="24" t="s">
        <v>3</v>
      </c>
      <c r="B466" s="65" t="s">
        <v>123</v>
      </c>
      <c r="C466" s="20" t="s">
        <v>30</v>
      </c>
      <c r="D466" s="21">
        <v>1</v>
      </c>
      <c r="E466" s="8">
        <v>0</v>
      </c>
      <c r="F466" s="22">
        <f t="shared" ref="F466:F475" si="112">IF(ISNUMBER(D466),ROUND(D466*E466,2),"")</f>
        <v>0</v>
      </c>
    </row>
    <row r="467" spans="1:6" ht="33.75" x14ac:dyDescent="0.25">
      <c r="A467" s="24" t="s">
        <v>4</v>
      </c>
      <c r="B467" s="65" t="s">
        <v>187</v>
      </c>
      <c r="C467" s="20" t="s">
        <v>30</v>
      </c>
      <c r="D467" s="21">
        <v>1</v>
      </c>
      <c r="E467" s="8">
        <v>0</v>
      </c>
      <c r="F467" s="22">
        <f t="shared" si="112"/>
        <v>0</v>
      </c>
    </row>
    <row r="468" spans="1:6" ht="33.75" x14ac:dyDescent="0.25">
      <c r="A468" s="24" t="s">
        <v>6</v>
      </c>
      <c r="B468" s="65" t="s">
        <v>188</v>
      </c>
      <c r="C468" s="20" t="s">
        <v>30</v>
      </c>
      <c r="D468" s="21">
        <v>2</v>
      </c>
      <c r="E468" s="8">
        <v>0</v>
      </c>
      <c r="F468" s="22">
        <f t="shared" si="112"/>
        <v>0</v>
      </c>
    </row>
    <row r="469" spans="1:6" ht="33.75" x14ac:dyDescent="0.25">
      <c r="A469" s="24" t="s">
        <v>7</v>
      </c>
      <c r="B469" s="65" t="s">
        <v>189</v>
      </c>
      <c r="C469" s="20" t="s">
        <v>30</v>
      </c>
      <c r="D469" s="21">
        <v>1</v>
      </c>
      <c r="E469" s="8">
        <v>0</v>
      </c>
      <c r="F469" s="22">
        <f t="shared" si="112"/>
        <v>0</v>
      </c>
    </row>
    <row r="470" spans="1:6" ht="33.75" x14ac:dyDescent="0.25">
      <c r="A470" s="24" t="s">
        <v>8</v>
      </c>
      <c r="B470" s="65" t="s">
        <v>190</v>
      </c>
      <c r="C470" s="20" t="s">
        <v>30</v>
      </c>
      <c r="D470" s="21">
        <v>1</v>
      </c>
      <c r="E470" s="8">
        <v>0</v>
      </c>
      <c r="F470" s="22">
        <f t="shared" si="112"/>
        <v>0</v>
      </c>
    </row>
    <row r="471" spans="1:6" ht="33.75" x14ac:dyDescent="0.25">
      <c r="A471" s="24" t="s">
        <v>11</v>
      </c>
      <c r="B471" s="65" t="s">
        <v>191</v>
      </c>
      <c r="C471" s="20" t="s">
        <v>30</v>
      </c>
      <c r="D471" s="21">
        <v>1</v>
      </c>
      <c r="E471" s="8">
        <v>0</v>
      </c>
      <c r="F471" s="22">
        <f t="shared" si="112"/>
        <v>0</v>
      </c>
    </row>
    <row r="472" spans="1:6" ht="33.75" x14ac:dyDescent="0.25">
      <c r="A472" s="24" t="s">
        <v>29</v>
      </c>
      <c r="B472" s="65" t="s">
        <v>192</v>
      </c>
      <c r="C472" s="20" t="s">
        <v>30</v>
      </c>
      <c r="D472" s="21">
        <v>2</v>
      </c>
      <c r="E472" s="8">
        <v>0</v>
      </c>
      <c r="F472" s="22">
        <f t="shared" si="112"/>
        <v>0</v>
      </c>
    </row>
    <row r="473" spans="1:6" ht="33.75" x14ac:dyDescent="0.25">
      <c r="A473" s="24" t="s">
        <v>12</v>
      </c>
      <c r="B473" s="65" t="s">
        <v>193</v>
      </c>
      <c r="C473" s="20" t="s">
        <v>30</v>
      </c>
      <c r="D473" s="21">
        <v>1</v>
      </c>
      <c r="E473" s="8">
        <v>0</v>
      </c>
      <c r="F473" s="22">
        <f t="shared" si="112"/>
        <v>0</v>
      </c>
    </row>
    <row r="474" spans="1:6" ht="33.75" x14ac:dyDescent="0.25">
      <c r="A474" s="24" t="s">
        <v>13</v>
      </c>
      <c r="B474" s="65" t="s">
        <v>194</v>
      </c>
      <c r="C474" s="20" t="s">
        <v>30</v>
      </c>
      <c r="D474" s="21">
        <v>1</v>
      </c>
      <c r="E474" s="8">
        <v>0</v>
      </c>
      <c r="F474" s="22">
        <f t="shared" si="112"/>
        <v>0</v>
      </c>
    </row>
    <row r="475" spans="1:6" ht="33.75" x14ac:dyDescent="0.25">
      <c r="A475" s="24" t="s">
        <v>14</v>
      </c>
      <c r="B475" s="66" t="s">
        <v>195</v>
      </c>
      <c r="C475" s="20" t="s">
        <v>30</v>
      </c>
      <c r="D475" s="21">
        <v>1</v>
      </c>
      <c r="E475" s="8">
        <v>0</v>
      </c>
      <c r="F475" s="22">
        <f t="shared" si="112"/>
        <v>0</v>
      </c>
    </row>
    <row r="476" spans="1:6" x14ac:dyDescent="0.25">
      <c r="A476" s="34" t="s">
        <v>9</v>
      </c>
      <c r="B476" s="35" t="s">
        <v>46</v>
      </c>
      <c r="C476" s="15"/>
      <c r="D476" s="16"/>
      <c r="E476" s="16"/>
      <c r="F476" s="18">
        <f>SUM(F477:F484)</f>
        <v>0</v>
      </c>
    </row>
    <row r="477" spans="1:6" ht="22.5" x14ac:dyDescent="0.25">
      <c r="A477" s="24" t="s">
        <v>3</v>
      </c>
      <c r="B477" s="19" t="s">
        <v>196</v>
      </c>
      <c r="C477" s="20" t="s">
        <v>30</v>
      </c>
      <c r="D477" s="21">
        <v>1</v>
      </c>
      <c r="E477" s="8">
        <v>0</v>
      </c>
      <c r="F477" s="22">
        <f t="shared" ref="F477:F484" si="113">IF(ISNUMBER(D477),ROUND(D477*E477,2),"")</f>
        <v>0</v>
      </c>
    </row>
    <row r="478" spans="1:6" ht="22.5" x14ac:dyDescent="0.25">
      <c r="A478" s="24" t="s">
        <v>4</v>
      </c>
      <c r="B478" s="19" t="s">
        <v>197</v>
      </c>
      <c r="C478" s="20" t="s">
        <v>30</v>
      </c>
      <c r="D478" s="21">
        <v>2</v>
      </c>
      <c r="E478" s="8">
        <v>0</v>
      </c>
      <c r="F478" s="22">
        <f t="shared" si="113"/>
        <v>0</v>
      </c>
    </row>
    <row r="479" spans="1:6" ht="22.5" x14ac:dyDescent="0.25">
      <c r="A479" s="24" t="s">
        <v>6</v>
      </c>
      <c r="B479" s="19" t="s">
        <v>198</v>
      </c>
      <c r="C479" s="20" t="s">
        <v>30</v>
      </c>
      <c r="D479" s="21">
        <v>1</v>
      </c>
      <c r="E479" s="8">
        <v>0</v>
      </c>
      <c r="F479" s="22">
        <f t="shared" si="113"/>
        <v>0</v>
      </c>
    </row>
    <row r="480" spans="1:6" ht="22.5" x14ac:dyDescent="0.25">
      <c r="A480" s="24" t="s">
        <v>7</v>
      </c>
      <c r="B480" s="19" t="s">
        <v>199</v>
      </c>
      <c r="C480" s="20" t="s">
        <v>30</v>
      </c>
      <c r="D480" s="21">
        <v>1</v>
      </c>
      <c r="E480" s="8">
        <v>0</v>
      </c>
      <c r="F480" s="22">
        <f t="shared" si="113"/>
        <v>0</v>
      </c>
    </row>
    <row r="481" spans="1:6" ht="22.5" x14ac:dyDescent="0.25">
      <c r="A481" s="24" t="s">
        <v>8</v>
      </c>
      <c r="B481" s="19" t="s">
        <v>200</v>
      </c>
      <c r="C481" s="20" t="s">
        <v>30</v>
      </c>
      <c r="D481" s="21">
        <v>1</v>
      </c>
      <c r="E481" s="8">
        <v>0</v>
      </c>
      <c r="F481" s="22">
        <f t="shared" si="113"/>
        <v>0</v>
      </c>
    </row>
    <row r="482" spans="1:6" ht="22.5" x14ac:dyDescent="0.25">
      <c r="A482" s="24" t="s">
        <v>11</v>
      </c>
      <c r="B482" s="19" t="s">
        <v>201</v>
      </c>
      <c r="C482" s="20" t="s">
        <v>30</v>
      </c>
      <c r="D482" s="21">
        <v>2</v>
      </c>
      <c r="E482" s="8">
        <v>0</v>
      </c>
      <c r="F482" s="22">
        <f t="shared" si="113"/>
        <v>0</v>
      </c>
    </row>
    <row r="483" spans="1:6" ht="22.5" x14ac:dyDescent="0.25">
      <c r="A483" s="24" t="s">
        <v>29</v>
      </c>
      <c r="B483" s="19" t="s">
        <v>202</v>
      </c>
      <c r="C483" s="20" t="s">
        <v>30</v>
      </c>
      <c r="D483" s="21">
        <v>1</v>
      </c>
      <c r="E483" s="8">
        <v>0</v>
      </c>
      <c r="F483" s="22">
        <f t="shared" si="113"/>
        <v>0</v>
      </c>
    </row>
    <row r="484" spans="1:6" ht="22.5" x14ac:dyDescent="0.25">
      <c r="A484" s="24" t="s">
        <v>12</v>
      </c>
      <c r="B484" s="19" t="s">
        <v>203</v>
      </c>
      <c r="C484" s="20" t="s">
        <v>30</v>
      </c>
      <c r="D484" s="21">
        <v>1</v>
      </c>
      <c r="E484" s="8">
        <v>0</v>
      </c>
      <c r="F484" s="22">
        <f t="shared" si="113"/>
        <v>0</v>
      </c>
    </row>
    <row r="485" spans="1:6" x14ac:dyDescent="0.25">
      <c r="A485" s="34" t="s">
        <v>25</v>
      </c>
      <c r="B485" s="35" t="s">
        <v>47</v>
      </c>
      <c r="C485" s="15"/>
      <c r="D485" s="16"/>
      <c r="E485" s="16"/>
      <c r="F485" s="18">
        <f>SUM(F486:F490)</f>
        <v>0</v>
      </c>
    </row>
    <row r="486" spans="1:6" x14ac:dyDescent="0.25">
      <c r="A486" s="24" t="s">
        <v>3</v>
      </c>
      <c r="B486" s="19" t="s">
        <v>160</v>
      </c>
      <c r="C486" s="20" t="s">
        <v>30</v>
      </c>
      <c r="D486" s="21">
        <v>2</v>
      </c>
      <c r="E486" s="8">
        <v>0</v>
      </c>
      <c r="F486" s="22">
        <f t="shared" ref="F486:F490" si="114">IF(ISNUMBER(D486),ROUND(D486*E486,2),"")</f>
        <v>0</v>
      </c>
    </row>
    <row r="487" spans="1:6" x14ac:dyDescent="0.25">
      <c r="A487" s="24" t="s">
        <v>4</v>
      </c>
      <c r="B487" s="19" t="s">
        <v>162</v>
      </c>
      <c r="C487" s="20" t="s">
        <v>30</v>
      </c>
      <c r="D487" s="21">
        <v>2</v>
      </c>
      <c r="E487" s="8">
        <v>0</v>
      </c>
      <c r="F487" s="22">
        <f t="shared" si="114"/>
        <v>0</v>
      </c>
    </row>
    <row r="488" spans="1:6" x14ac:dyDescent="0.25">
      <c r="A488" s="24" t="s">
        <v>6</v>
      </c>
      <c r="B488" s="19" t="s">
        <v>204</v>
      </c>
      <c r="C488" s="20" t="s">
        <v>30</v>
      </c>
      <c r="D488" s="21">
        <v>2</v>
      </c>
      <c r="E488" s="8">
        <v>0</v>
      </c>
      <c r="F488" s="22">
        <f t="shared" si="114"/>
        <v>0</v>
      </c>
    </row>
    <row r="489" spans="1:6" x14ac:dyDescent="0.25">
      <c r="A489" s="24" t="s">
        <v>7</v>
      </c>
      <c r="B489" s="19" t="s">
        <v>205</v>
      </c>
      <c r="C489" s="20" t="s">
        <v>30</v>
      </c>
      <c r="D489" s="21">
        <v>1</v>
      </c>
      <c r="E489" s="8">
        <v>0</v>
      </c>
      <c r="F489" s="22">
        <f t="shared" si="114"/>
        <v>0</v>
      </c>
    </row>
    <row r="490" spans="1:6" x14ac:dyDescent="0.25">
      <c r="A490" s="24" t="s">
        <v>8</v>
      </c>
      <c r="B490" s="19" t="s">
        <v>206</v>
      </c>
      <c r="C490" s="20" t="s">
        <v>30</v>
      </c>
      <c r="D490" s="21">
        <v>1</v>
      </c>
      <c r="E490" s="8">
        <v>0</v>
      </c>
      <c r="F490" s="22">
        <f t="shared" si="114"/>
        <v>0</v>
      </c>
    </row>
    <row r="491" spans="1:6" x14ac:dyDescent="0.25">
      <c r="A491" s="34" t="s">
        <v>22</v>
      </c>
      <c r="B491" s="35" t="s">
        <v>27</v>
      </c>
      <c r="C491" s="15"/>
      <c r="D491" s="16"/>
      <c r="E491" s="16"/>
      <c r="F491" s="17">
        <f>F492+F496+F500+F502+F504</f>
        <v>0</v>
      </c>
    </row>
    <row r="492" spans="1:6" x14ac:dyDescent="0.25">
      <c r="A492" s="34" t="s">
        <v>2</v>
      </c>
      <c r="B492" s="35" t="s">
        <v>48</v>
      </c>
      <c r="C492" s="15"/>
      <c r="D492" s="16"/>
      <c r="E492" s="16"/>
      <c r="F492" s="18">
        <f>SUM(F493:F495)</f>
        <v>0</v>
      </c>
    </row>
    <row r="493" spans="1:6" x14ac:dyDescent="0.25">
      <c r="A493" s="24" t="s">
        <v>3</v>
      </c>
      <c r="B493" s="67" t="s">
        <v>55</v>
      </c>
      <c r="C493" s="21" t="s">
        <v>5</v>
      </c>
      <c r="D493" s="21">
        <v>44.599999999999994</v>
      </c>
      <c r="E493" s="8">
        <v>0</v>
      </c>
      <c r="F493" s="22">
        <f t="shared" ref="F493:F495" si="115">IF(ISNUMBER(D493),ROUND(D493*E493,2),"")</f>
        <v>0</v>
      </c>
    </row>
    <row r="494" spans="1:6" x14ac:dyDescent="0.25">
      <c r="A494" s="24" t="s">
        <v>4</v>
      </c>
      <c r="B494" s="67" t="s">
        <v>56</v>
      </c>
      <c r="C494" s="21" t="s">
        <v>5</v>
      </c>
      <c r="D494" s="21">
        <v>23.2</v>
      </c>
      <c r="E494" s="8">
        <v>0</v>
      </c>
      <c r="F494" s="22">
        <f t="shared" si="115"/>
        <v>0</v>
      </c>
    </row>
    <row r="495" spans="1:6" x14ac:dyDescent="0.25">
      <c r="A495" s="24" t="s">
        <v>6</v>
      </c>
      <c r="B495" s="67" t="s">
        <v>57</v>
      </c>
      <c r="C495" s="21" t="s">
        <v>30</v>
      </c>
      <c r="D495" s="21">
        <v>8</v>
      </c>
      <c r="E495" s="8">
        <v>0</v>
      </c>
      <c r="F495" s="22">
        <f t="shared" si="115"/>
        <v>0</v>
      </c>
    </row>
    <row r="496" spans="1:6" x14ac:dyDescent="0.25">
      <c r="A496" s="34" t="s">
        <v>9</v>
      </c>
      <c r="B496" s="35" t="s">
        <v>49</v>
      </c>
      <c r="C496" s="15"/>
      <c r="D496" s="16"/>
      <c r="E496" s="16"/>
      <c r="F496" s="18">
        <f>SUM(F497:F499)</f>
        <v>0</v>
      </c>
    </row>
    <row r="497" spans="1:6" x14ac:dyDescent="0.25">
      <c r="A497" s="24" t="s">
        <v>3</v>
      </c>
      <c r="B497" s="19" t="s">
        <v>58</v>
      </c>
      <c r="C497" s="20" t="s">
        <v>5</v>
      </c>
      <c r="D497" s="21">
        <v>44.599999999999994</v>
      </c>
      <c r="E497" s="8">
        <v>0</v>
      </c>
      <c r="F497" s="22">
        <f t="shared" ref="F497:F499" si="116">IF(ISNUMBER(D497),ROUND(D497*E497,2),"")</f>
        <v>0</v>
      </c>
    </row>
    <row r="498" spans="1:6" x14ac:dyDescent="0.25">
      <c r="A498" s="24" t="s">
        <v>4</v>
      </c>
      <c r="B498" s="19" t="s">
        <v>59</v>
      </c>
      <c r="C498" s="20" t="s">
        <v>5</v>
      </c>
      <c r="D498" s="21">
        <v>23.2</v>
      </c>
      <c r="E498" s="8">
        <v>0</v>
      </c>
      <c r="F498" s="22">
        <f t="shared" si="116"/>
        <v>0</v>
      </c>
    </row>
    <row r="499" spans="1:6" x14ac:dyDescent="0.25">
      <c r="A499" s="24" t="s">
        <v>6</v>
      </c>
      <c r="B499" s="19" t="s">
        <v>60</v>
      </c>
      <c r="C499" s="20" t="s">
        <v>30</v>
      </c>
      <c r="D499" s="21">
        <v>8</v>
      </c>
      <c r="E499" s="8">
        <v>0</v>
      </c>
      <c r="F499" s="22">
        <f t="shared" si="116"/>
        <v>0</v>
      </c>
    </row>
    <row r="500" spans="1:6" x14ac:dyDescent="0.25">
      <c r="A500" s="34" t="s">
        <v>25</v>
      </c>
      <c r="B500" s="35" t="s">
        <v>83</v>
      </c>
      <c r="C500" s="15"/>
      <c r="D500" s="16"/>
      <c r="E500" s="16"/>
      <c r="F500" s="18">
        <f>SUM(F501:F501)</f>
        <v>0</v>
      </c>
    </row>
    <row r="501" spans="1:6" x14ac:dyDescent="0.25">
      <c r="A501" s="24" t="s">
        <v>3</v>
      </c>
      <c r="B501" s="19" t="s">
        <v>84</v>
      </c>
      <c r="C501" s="20" t="s">
        <v>5</v>
      </c>
      <c r="D501" s="21">
        <v>14.999999999999998</v>
      </c>
      <c r="E501" s="8">
        <v>0</v>
      </c>
      <c r="F501" s="22">
        <f t="shared" ref="F501" si="117">IF(ISNUMBER(D501),ROUND(D501*E501,2),"")</f>
        <v>0</v>
      </c>
    </row>
    <row r="502" spans="1:6" x14ac:dyDescent="0.25">
      <c r="A502" s="34" t="s">
        <v>26</v>
      </c>
      <c r="B502" s="35" t="s">
        <v>82</v>
      </c>
      <c r="C502" s="15"/>
      <c r="D502" s="16"/>
      <c r="E502" s="16"/>
      <c r="F502" s="18">
        <f>SUM(F503:F503)</f>
        <v>0</v>
      </c>
    </row>
    <row r="503" spans="1:6" x14ac:dyDescent="0.25">
      <c r="A503" s="24" t="s">
        <v>3</v>
      </c>
      <c r="B503" s="19" t="s">
        <v>61</v>
      </c>
      <c r="C503" s="20" t="s">
        <v>5</v>
      </c>
      <c r="D503" s="21">
        <v>38.20000000000001</v>
      </c>
      <c r="E503" s="8">
        <v>0</v>
      </c>
      <c r="F503" s="22">
        <f t="shared" ref="F503" si="118">IF(ISNUMBER(D503),ROUND(D503*E503,2),"")</f>
        <v>0</v>
      </c>
    </row>
    <row r="504" spans="1:6" x14ac:dyDescent="0.25">
      <c r="A504" s="34" t="s">
        <v>32</v>
      </c>
      <c r="B504" s="35" t="s">
        <v>50</v>
      </c>
      <c r="C504" s="15"/>
      <c r="D504" s="16"/>
      <c r="E504" s="16"/>
      <c r="F504" s="18">
        <f>SUM(F505:F505)</f>
        <v>0</v>
      </c>
    </row>
    <row r="505" spans="1:6" x14ac:dyDescent="0.25">
      <c r="A505" s="24" t="s">
        <v>3</v>
      </c>
      <c r="B505" s="19" t="s">
        <v>62</v>
      </c>
      <c r="C505" s="20" t="s">
        <v>5</v>
      </c>
      <c r="D505" s="23">
        <v>67.8</v>
      </c>
      <c r="E505" s="9">
        <v>0</v>
      </c>
      <c r="F505" s="22">
        <f t="shared" ref="F505" si="119">IF(ISNUMBER(D505),ROUND(D505*E505,2),"")</f>
        <v>0</v>
      </c>
    </row>
    <row r="506" spans="1:6" x14ac:dyDescent="0.25">
      <c r="E506" s="29"/>
    </row>
    <row r="4897" spans="1:6" x14ac:dyDescent="0.25">
      <c r="A4897" s="7" t="s">
        <v>1188</v>
      </c>
    </row>
    <row r="4901" spans="1:6" x14ac:dyDescent="0.25">
      <c r="A4901" s="13"/>
      <c r="B4901" s="13"/>
      <c r="C4901" s="27"/>
      <c r="D4901" s="28"/>
      <c r="E4901" s="29"/>
      <c r="F4901" s="30"/>
    </row>
    <row r="4902" spans="1:6" x14ac:dyDescent="0.25">
      <c r="A4902" s="13"/>
      <c r="B4902" s="13"/>
      <c r="C4902" s="27"/>
      <c r="D4902" s="28"/>
      <c r="E4902" s="29"/>
      <c r="F4902" s="30"/>
    </row>
    <row r="4903" spans="1:6" x14ac:dyDescent="0.25">
      <c r="A4903" s="13"/>
      <c r="B4903" s="13"/>
      <c r="C4903" s="27"/>
      <c r="D4903" s="28"/>
      <c r="E4903" s="29"/>
      <c r="F4903" s="30"/>
    </row>
    <row r="4904" spans="1:6" x14ac:dyDescent="0.25">
      <c r="A4904" s="13"/>
      <c r="B4904" s="13"/>
      <c r="C4904" s="27"/>
      <c r="D4904" s="28"/>
      <c r="E4904" s="29"/>
      <c r="F4904" s="30"/>
    </row>
    <row r="4905" spans="1:6" x14ac:dyDescent="0.25">
      <c r="A4905" s="13"/>
      <c r="B4905" s="13"/>
      <c r="C4905" s="27"/>
      <c r="D4905" s="28"/>
      <c r="E4905" s="29"/>
      <c r="F4905" s="30"/>
    </row>
    <row r="4906" spans="1:6" x14ac:dyDescent="0.25">
      <c r="A4906" s="13"/>
      <c r="B4906" s="13"/>
      <c r="C4906" s="27"/>
      <c r="D4906" s="28"/>
      <c r="E4906" s="29"/>
      <c r="F4906" s="30"/>
    </row>
    <row r="4907" spans="1:6" x14ac:dyDescent="0.25">
      <c r="A4907" s="13"/>
      <c r="B4907" s="13"/>
      <c r="C4907" s="27"/>
      <c r="D4907" s="28"/>
      <c r="E4907" s="29"/>
      <c r="F4907" s="30"/>
    </row>
    <row r="4908" spans="1:6" x14ac:dyDescent="0.25">
      <c r="A4908" s="13"/>
      <c r="B4908" s="13"/>
      <c r="C4908" s="27"/>
      <c r="D4908" s="28"/>
      <c r="E4908" s="29"/>
      <c r="F4908" s="30"/>
    </row>
    <row r="4909" spans="1:6" x14ac:dyDescent="0.25">
      <c r="A4909" s="13"/>
      <c r="B4909" s="13"/>
      <c r="C4909" s="27"/>
      <c r="D4909" s="28"/>
      <c r="E4909" s="29"/>
      <c r="F4909" s="30"/>
    </row>
    <row r="4910" spans="1:6" x14ac:dyDescent="0.25">
      <c r="A4910" s="13"/>
      <c r="B4910" s="13"/>
      <c r="C4910" s="27"/>
      <c r="D4910" s="28"/>
      <c r="E4910" s="29"/>
      <c r="F4910" s="30"/>
    </row>
    <row r="4911" spans="1:6" x14ac:dyDescent="0.25">
      <c r="A4911" s="13"/>
      <c r="B4911" s="13"/>
      <c r="C4911" s="27"/>
      <c r="D4911" s="28"/>
      <c r="E4911" s="29"/>
      <c r="F4911" s="30"/>
    </row>
    <row r="4912" spans="1:6" x14ac:dyDescent="0.25">
      <c r="A4912" s="13"/>
      <c r="B4912" s="13"/>
      <c r="C4912" s="27"/>
      <c r="D4912" s="28"/>
      <c r="E4912" s="29"/>
      <c r="F4912" s="30"/>
    </row>
    <row r="4913" spans="1:6" x14ac:dyDescent="0.25">
      <c r="A4913" s="13"/>
      <c r="B4913" s="13"/>
      <c r="C4913" s="27"/>
      <c r="D4913" s="28"/>
      <c r="E4913" s="29"/>
      <c r="F4913" s="30"/>
    </row>
    <row r="4914" spans="1:6" x14ac:dyDescent="0.25">
      <c r="A4914" s="13"/>
      <c r="B4914" s="13"/>
      <c r="C4914" s="27"/>
      <c r="D4914" s="28"/>
      <c r="E4914" s="29"/>
      <c r="F4914" s="30"/>
    </row>
    <row r="4915" spans="1:6" x14ac:dyDescent="0.25">
      <c r="A4915" s="13"/>
      <c r="B4915" s="13"/>
      <c r="C4915" s="27"/>
      <c r="D4915" s="28"/>
      <c r="E4915" s="29"/>
      <c r="F4915" s="30"/>
    </row>
    <row r="4916" spans="1:6" x14ac:dyDescent="0.25">
      <c r="A4916" s="13"/>
      <c r="B4916" s="13"/>
      <c r="C4916" s="27"/>
      <c r="D4916" s="28"/>
      <c r="E4916" s="29"/>
      <c r="F4916" s="30"/>
    </row>
    <row r="4917" spans="1:6" x14ac:dyDescent="0.25">
      <c r="A4917" s="13"/>
      <c r="B4917" s="13"/>
      <c r="C4917" s="27"/>
      <c r="D4917" s="28"/>
      <c r="E4917" s="29"/>
      <c r="F4917" s="30"/>
    </row>
    <row r="4918" spans="1:6" x14ac:dyDescent="0.25">
      <c r="A4918" s="13"/>
      <c r="B4918" s="13"/>
      <c r="C4918" s="27"/>
      <c r="D4918" s="28"/>
      <c r="E4918" s="29"/>
      <c r="F4918" s="30"/>
    </row>
    <row r="4919" spans="1:6" x14ac:dyDescent="0.25">
      <c r="A4919" s="13"/>
      <c r="B4919" s="13"/>
      <c r="C4919" s="27"/>
      <c r="D4919" s="28"/>
      <c r="E4919" s="29"/>
      <c r="F4919" s="30"/>
    </row>
    <row r="4920" spans="1:6" x14ac:dyDescent="0.25">
      <c r="A4920" s="13"/>
      <c r="B4920" s="13"/>
      <c r="C4920" s="27"/>
      <c r="D4920" s="28"/>
      <c r="E4920" s="29"/>
      <c r="F4920" s="30"/>
    </row>
    <row r="4994" spans="1:6" x14ac:dyDescent="0.25">
      <c r="A4994" s="13"/>
      <c r="B4994" s="13"/>
      <c r="C4994" s="27"/>
      <c r="D4994" s="28"/>
      <c r="F4994" s="30"/>
    </row>
    <row r="4995" spans="1:6" x14ac:dyDescent="0.25">
      <c r="A4995" s="13"/>
      <c r="B4995" s="13"/>
      <c r="C4995" s="27"/>
      <c r="D4995" s="28"/>
      <c r="F4995" s="30"/>
    </row>
    <row r="4996" spans="1:6" x14ac:dyDescent="0.25">
      <c r="A4996" s="13"/>
      <c r="B4996" s="13"/>
      <c r="C4996" s="27"/>
      <c r="D4996" s="28"/>
      <c r="F4996" s="30"/>
    </row>
    <row r="4997" spans="1:6" x14ac:dyDescent="0.25">
      <c r="A4997" s="13"/>
      <c r="B4997" s="13"/>
      <c r="C4997" s="27"/>
      <c r="D4997" s="28"/>
      <c r="F4997" s="30"/>
    </row>
    <row r="4998" spans="1:6" x14ac:dyDescent="0.25">
      <c r="A4998" s="13"/>
      <c r="B4998" s="13"/>
      <c r="C4998" s="27"/>
      <c r="D4998" s="28"/>
      <c r="F4998" s="30"/>
    </row>
    <row r="4999" spans="1:6" x14ac:dyDescent="0.25">
      <c r="A4999" s="13"/>
      <c r="B4999" s="13"/>
      <c r="C4999" s="27"/>
      <c r="D4999" s="28"/>
      <c r="F4999" s="30"/>
    </row>
    <row r="5000" spans="1:6" x14ac:dyDescent="0.25">
      <c r="A5000" s="13"/>
      <c r="B5000" s="13"/>
      <c r="C5000" s="27"/>
      <c r="D5000" s="28"/>
      <c r="F5000" s="30"/>
    </row>
    <row r="5001" spans="1:6" x14ac:dyDescent="0.25">
      <c r="A5001" s="13"/>
      <c r="B5001" s="13"/>
      <c r="C5001" s="27"/>
      <c r="D5001" s="28"/>
      <c r="F5001" s="30"/>
    </row>
    <row r="5002" spans="1:6" x14ac:dyDescent="0.25">
      <c r="A5002" s="13"/>
      <c r="B5002" s="13"/>
      <c r="C5002" s="27"/>
      <c r="D5002" s="28"/>
      <c r="F5002" s="30"/>
    </row>
    <row r="5003" spans="1:6" x14ac:dyDescent="0.25">
      <c r="A5003" s="13"/>
      <c r="B5003" s="13"/>
      <c r="C5003" s="27"/>
      <c r="D5003" s="28"/>
      <c r="F5003" s="30"/>
    </row>
    <row r="5004" spans="1:6" x14ac:dyDescent="0.25">
      <c r="A5004" s="13"/>
      <c r="B5004" s="13"/>
      <c r="C5004" s="27"/>
      <c r="D5004" s="28"/>
      <c r="F5004" s="30"/>
    </row>
    <row r="5005" spans="1:6" x14ac:dyDescent="0.25">
      <c r="A5005" s="13"/>
      <c r="B5005" s="13"/>
      <c r="C5005" s="27"/>
      <c r="D5005" s="28"/>
      <c r="F5005" s="30"/>
    </row>
    <row r="5006" spans="1:6" x14ac:dyDescent="0.25">
      <c r="A5006" s="13"/>
      <c r="B5006" s="13"/>
      <c r="C5006" s="27"/>
      <c r="D5006" s="28"/>
      <c r="F5006" s="30"/>
    </row>
    <row r="5007" spans="1:6" x14ac:dyDescent="0.25">
      <c r="A5007" s="13"/>
      <c r="B5007" s="13"/>
      <c r="C5007" s="27"/>
      <c r="D5007" s="28"/>
      <c r="F5007" s="30"/>
    </row>
    <row r="5008" spans="1:6" x14ac:dyDescent="0.25">
      <c r="A5008" s="13"/>
      <c r="B5008" s="13"/>
      <c r="C5008" s="27"/>
      <c r="D5008" s="28"/>
      <c r="F5008" s="30"/>
    </row>
    <row r="5009" spans="1:6" x14ac:dyDescent="0.25">
      <c r="A5009" s="13"/>
      <c r="B5009" s="13"/>
      <c r="C5009" s="27"/>
      <c r="D5009" s="28"/>
      <c r="F5009" s="30"/>
    </row>
    <row r="5010" spans="1:6" x14ac:dyDescent="0.25">
      <c r="A5010" s="13"/>
      <c r="B5010" s="13"/>
      <c r="C5010" s="27"/>
      <c r="D5010" s="28"/>
      <c r="F5010" s="30"/>
    </row>
    <row r="5011" spans="1:6" x14ac:dyDescent="0.25">
      <c r="A5011" s="13"/>
      <c r="B5011" s="13"/>
      <c r="C5011" s="27"/>
      <c r="D5011" s="28"/>
      <c r="F5011" s="30"/>
    </row>
    <row r="5012" spans="1:6" x14ac:dyDescent="0.25">
      <c r="A5012" s="13"/>
      <c r="B5012" s="13"/>
      <c r="C5012" s="27"/>
      <c r="D5012" s="28"/>
      <c r="F5012" s="30"/>
    </row>
    <row r="5013" spans="1:6" x14ac:dyDescent="0.25">
      <c r="A5013" s="13"/>
      <c r="B5013" s="13"/>
      <c r="C5013" s="27"/>
      <c r="D5013" s="28"/>
      <c r="F5013" s="30"/>
    </row>
    <row r="5014" spans="1:6" x14ac:dyDescent="0.25">
      <c r="A5014" s="13"/>
      <c r="B5014" s="13"/>
      <c r="C5014" s="27"/>
      <c r="D5014" s="28"/>
      <c r="F5014" s="30"/>
    </row>
    <row r="5015" spans="1:6" x14ac:dyDescent="0.25">
      <c r="A5015" s="13"/>
      <c r="B5015" s="13"/>
      <c r="C5015" s="27"/>
      <c r="D5015" s="28"/>
      <c r="F5015" s="30"/>
    </row>
    <row r="5016" spans="1:6" x14ac:dyDescent="0.25">
      <c r="A5016" s="13"/>
      <c r="B5016" s="13"/>
      <c r="C5016" s="27"/>
      <c r="D5016" s="28"/>
      <c r="F5016" s="30"/>
    </row>
    <row r="5017" spans="1:6" x14ac:dyDescent="0.25">
      <c r="A5017" s="13"/>
      <c r="B5017" s="13"/>
      <c r="C5017" s="27"/>
      <c r="D5017" s="28"/>
      <c r="F5017" s="30"/>
    </row>
    <row r="5018" spans="1:6" x14ac:dyDescent="0.25">
      <c r="A5018" s="13"/>
      <c r="B5018" s="13"/>
      <c r="C5018" s="27"/>
      <c r="D5018" s="28"/>
      <c r="F5018" s="30"/>
    </row>
    <row r="5019" spans="1:6" x14ac:dyDescent="0.25">
      <c r="A5019" s="13"/>
      <c r="B5019" s="13"/>
      <c r="C5019" s="27"/>
      <c r="D5019" s="28"/>
      <c r="F5019" s="30"/>
    </row>
    <row r="5020" spans="1:6" x14ac:dyDescent="0.25">
      <c r="A5020" s="13"/>
      <c r="B5020" s="13"/>
      <c r="C5020" s="27"/>
      <c r="D5020" s="28"/>
      <c r="F5020" s="30"/>
    </row>
    <row r="5021" spans="1:6" x14ac:dyDescent="0.25">
      <c r="A5021" s="13"/>
      <c r="B5021" s="13"/>
      <c r="C5021" s="27"/>
      <c r="D5021" s="28"/>
      <c r="F5021" s="30"/>
    </row>
    <row r="5022" spans="1:6" x14ac:dyDescent="0.25">
      <c r="A5022" s="13"/>
      <c r="B5022" s="13"/>
      <c r="C5022" s="27"/>
      <c r="D5022" s="28"/>
      <c r="F5022" s="30"/>
    </row>
    <row r="5023" spans="1:6" x14ac:dyDescent="0.25">
      <c r="A5023" s="13"/>
      <c r="B5023" s="13"/>
      <c r="C5023" s="27"/>
      <c r="D5023" s="28"/>
      <c r="F5023" s="30"/>
    </row>
    <row r="5024" spans="1:6" x14ac:dyDescent="0.25">
      <c r="A5024" s="13"/>
      <c r="B5024" s="13"/>
      <c r="C5024" s="27"/>
      <c r="D5024" s="28"/>
      <c r="F5024" s="30"/>
    </row>
    <row r="5025" spans="1:6" x14ac:dyDescent="0.25">
      <c r="A5025" s="13"/>
      <c r="B5025" s="13"/>
      <c r="C5025" s="27"/>
      <c r="D5025" s="28"/>
      <c r="F5025" s="30"/>
    </row>
  </sheetData>
  <sheetProtection algorithmName="SHA-512" hashValue="Ud8tJnA8SSiNAFCoiQr+788Rr1MEW/3hB4t2SyrFMzgQm0MvMP34UqIzDWfeG0yXGU4Ijk1liyhZYGujo9y6HQ==" saltValue="FTq3I8XliRh2joiw20PgnA==" spinCount="100000" sheet="1" objects="1" scenarios="1" selectLockedCells="1"/>
  <conditionalFormatting sqref="E6:E7">
    <cfRule type="cellIs" dxfId="9" priority="2" operator="lessThan">
      <formula>0.0000001</formula>
    </cfRule>
  </conditionalFormatting>
  <conditionalFormatting sqref="E1 E6:E7 E9:E10 E12 E15:E17 E19:E21 E23 E25 E29:E30 E32:E33 E35:E37 E43:E45 E40:E41 E47 E49 E53 E55 E57 E60:E61 E63:E64 E66 E68 E72:E73 E75:E76 E78 E81:E82 E84:E86 E88 E90 E92 E96 E98 E100 E103:E104 E106:E107 E109 E111 E113 E117:E118 E120:E121 E123:E124 E127:E128 E130:E131 E133 E135 E139:E141 E143:E146 E148:E149 E152:E154 E156:E158 E160 E162 E164 E168:E170 E172:E174 E176:E178 E180 E183:E184 E186:E187 E189 E191 E193 E197 E199 E201 E204:E205 E207:E208 E210 E212 E214 E218:E220 E222:E225 E227:E229 E232:E233 E235:E237 E239 E245:E247 E241 E249:E251 E253:E254 E257:E259 E261:E263 E265 E267 E271:E274 E276:E279 E281:E283 E286:E288 E290:E292 E294 E296 E300:E305 E307:E313 E315:E317 E320:E322 E324:E326 E328 E330 E334:E339 E341:E346 E348:E352 E355:E357 E359:E361 E363 E365 E369 E371 E373 E376:E377 E379:E380 E382 E384 E388:E390 E392:E394 E396 E399:E401 E403:E405 E407 E409 E413:E415 E417:E419 E421:E422 E425:E427 E429:E432 E434 E436 E440:E442 E444:E446 E448:E449 E452:E454 E456:E458 E460 E462 E466:E475 E477:E484 E493:E495 E497:E499 E501 E486:E490 E503 E505 E4901:E4920">
    <cfRule type="cellIs" dxfId="8" priority="1" operator="lessThan">
      <formula>0.0000000001</formula>
    </cfRule>
  </conditionalFormatting>
  <pageMargins left="0.7" right="0.7" top="0.75" bottom="0.75" header="0.3" footer="0.3"/>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617"/>
  <sheetViews>
    <sheetView zoomScale="130" zoomScaleNormal="130" zoomScalePageLayoutView="70" workbookViewId="0">
      <pane ySplit="1" topLeftCell="A2390" activePane="bottomLeft" state="frozen"/>
      <selection pane="bottomLeft" activeCell="I2404" sqref="I2404"/>
    </sheetView>
  </sheetViews>
  <sheetFormatPr defaultColWidth="9.140625" defaultRowHeight="11.25" x14ac:dyDescent="0.2"/>
  <cols>
    <col min="1" max="1" width="7.7109375" style="54" customWidth="1"/>
    <col min="2" max="2" width="24.7109375" style="13" customWidth="1"/>
    <col min="3" max="5" width="10.7109375" style="13" customWidth="1"/>
    <col min="6" max="6" width="12.7109375" style="13" customWidth="1"/>
    <col min="7" max="7" width="4.7109375" style="27" customWidth="1"/>
    <col min="8" max="8" width="12.7109375" style="28" customWidth="1"/>
    <col min="9" max="9" width="12.7109375" style="29" customWidth="1"/>
    <col min="10" max="10" width="12.7109375" style="30" customWidth="1"/>
    <col min="11" max="16384" width="9.140625" style="13"/>
  </cols>
  <sheetData>
    <row r="1" spans="1:10" x14ac:dyDescent="0.2">
      <c r="A1" s="50" t="s">
        <v>41</v>
      </c>
      <c r="B1" s="148" t="s">
        <v>0</v>
      </c>
      <c r="C1" s="149"/>
      <c r="D1" s="149"/>
      <c r="E1" s="149"/>
      <c r="F1" s="150"/>
      <c r="G1" s="10" t="s">
        <v>1</v>
      </c>
      <c r="H1" s="11" t="s">
        <v>16</v>
      </c>
      <c r="I1" s="12" t="s">
        <v>15</v>
      </c>
      <c r="J1" s="12" t="s">
        <v>17</v>
      </c>
    </row>
    <row r="2" spans="1:10" x14ac:dyDescent="0.2">
      <c r="A2" s="51" t="s">
        <v>4</v>
      </c>
      <c r="B2" s="39" t="s">
        <v>1195</v>
      </c>
      <c r="C2" s="39"/>
      <c r="D2" s="39"/>
      <c r="E2" s="39"/>
      <c r="F2" s="39"/>
      <c r="G2" s="39"/>
      <c r="H2" s="39"/>
      <c r="I2" s="39"/>
      <c r="J2" s="33">
        <f>J3+J14+J35+J53+J86+J104+J121+J144+J167+J186+J209+J220+J237+J250+J269+J285+J300+J320+J339+J354+J378+J398+J411+J425+J438+J451+J468+J491+J510+J528+J541+J631+J659+J679+J699+J721+J737+J753+J789+J801+J814+J831+J856+J873+J911+J941+J966+J994+J1044+J1062+J1082+J1114+J1131+J1145+J1182+J1202+J1220+J1238+J1261+J1281+J1299+J1319+J1350+J1368+J1389+J1409+J1422+J1434+J1458+J1475+J1495+J1520+J1545+J1566+J1583+J1607+J1633+J1654+J1671+J1686+J1700+J1719+J1740+J1758+J1778+J1805+J1816+J1837+J1855+J1870+J1889+J1904+J1921+J1940+J1957+J1978+J1990+J2019+J2040+J2063+J2086+J2100+J2114+J2137+J2161+J2180+J2204+J2229+J2262+J2281+J2294+J2312+J2332+J2348+J2365+J2385+J2398+J2413+J2431+J2453+J2470+J2488+J2500+J2514+J2525+J2541+J2556+J2571+J2582+J2591</f>
        <v>0</v>
      </c>
    </row>
    <row r="3" spans="1:10" x14ac:dyDescent="0.2">
      <c r="A3" s="52" t="s">
        <v>33</v>
      </c>
      <c r="B3" s="151" t="s">
        <v>354</v>
      </c>
      <c r="C3" s="152"/>
      <c r="D3" s="37"/>
      <c r="E3" s="37"/>
      <c r="F3" s="37"/>
      <c r="G3" s="38"/>
      <c r="H3" s="38"/>
      <c r="I3" s="38"/>
      <c r="J3" s="36">
        <f>J4+J10</f>
        <v>0</v>
      </c>
    </row>
    <row r="4" spans="1:10" x14ac:dyDescent="0.2">
      <c r="A4" s="45" t="s">
        <v>21</v>
      </c>
      <c r="B4" s="45" t="s">
        <v>42</v>
      </c>
      <c r="C4" s="45"/>
      <c r="D4" s="45"/>
      <c r="E4" s="45"/>
      <c r="F4" s="45"/>
      <c r="G4" s="15"/>
      <c r="H4" s="16"/>
      <c r="I4" s="17"/>
      <c r="J4" s="17">
        <f>J5</f>
        <v>0</v>
      </c>
    </row>
    <row r="5" spans="1:10" x14ac:dyDescent="0.2">
      <c r="A5" s="45" t="s">
        <v>2</v>
      </c>
      <c r="B5" s="45" t="s">
        <v>43</v>
      </c>
      <c r="C5" s="45"/>
      <c r="D5" s="45"/>
      <c r="E5" s="45"/>
      <c r="F5" s="45"/>
      <c r="G5" s="15"/>
      <c r="H5" s="16"/>
      <c r="I5" s="18"/>
      <c r="J5" s="18">
        <f>SUM(J8:J9)</f>
        <v>0</v>
      </c>
    </row>
    <row r="6" spans="1:10" x14ac:dyDescent="0.2">
      <c r="A6" s="53"/>
      <c r="B6" s="137" t="s">
        <v>355</v>
      </c>
      <c r="C6" s="138"/>
      <c r="D6" s="138"/>
      <c r="E6" s="138"/>
      <c r="F6" s="139"/>
      <c r="G6" s="15"/>
      <c r="H6" s="16"/>
      <c r="I6" s="18"/>
      <c r="J6" s="18"/>
    </row>
    <row r="7" spans="1:10" ht="22.5" x14ac:dyDescent="0.2">
      <c r="A7" s="44" t="s">
        <v>248</v>
      </c>
      <c r="B7" s="41" t="s">
        <v>249</v>
      </c>
      <c r="C7" s="41" t="s">
        <v>250</v>
      </c>
      <c r="D7" s="41" t="s">
        <v>263</v>
      </c>
      <c r="E7" s="41" t="s">
        <v>262</v>
      </c>
      <c r="F7" s="41" t="s">
        <v>251</v>
      </c>
      <c r="G7" s="41" t="s">
        <v>1</v>
      </c>
      <c r="H7" s="42" t="s">
        <v>16</v>
      </c>
      <c r="I7" s="43" t="s">
        <v>15</v>
      </c>
      <c r="J7" s="43" t="s">
        <v>17</v>
      </c>
    </row>
    <row r="8" spans="1:10" x14ac:dyDescent="0.2">
      <c r="A8" s="68" t="s">
        <v>233</v>
      </c>
      <c r="B8" s="65" t="s">
        <v>356</v>
      </c>
      <c r="C8" s="69" t="s">
        <v>293</v>
      </c>
      <c r="D8" s="70">
        <v>123</v>
      </c>
      <c r="E8" s="70">
        <v>97</v>
      </c>
      <c r="F8" s="69" t="s">
        <v>264</v>
      </c>
      <c r="G8" s="20" t="s">
        <v>30</v>
      </c>
      <c r="H8" s="21">
        <v>1</v>
      </c>
      <c r="I8" s="8">
        <v>0</v>
      </c>
      <c r="J8" s="22">
        <f t="shared" ref="J8:J9" si="0">IF(ISNUMBER(H8),ROUND(H8*I8,2),"")</f>
        <v>0</v>
      </c>
    </row>
    <row r="9" spans="1:10" x14ac:dyDescent="0.2">
      <c r="A9" s="68" t="s">
        <v>254</v>
      </c>
      <c r="B9" s="65" t="s">
        <v>357</v>
      </c>
      <c r="C9" s="69" t="s">
        <v>293</v>
      </c>
      <c r="D9" s="70">
        <v>123</v>
      </c>
      <c r="E9" s="70">
        <v>85</v>
      </c>
      <c r="F9" s="69" t="s">
        <v>264</v>
      </c>
      <c r="G9" s="20" t="s">
        <v>30</v>
      </c>
      <c r="H9" s="21">
        <v>1</v>
      </c>
      <c r="I9" s="8">
        <v>0</v>
      </c>
      <c r="J9" s="22">
        <f t="shared" si="0"/>
        <v>0</v>
      </c>
    </row>
    <row r="10" spans="1:10" x14ac:dyDescent="0.2">
      <c r="A10" s="45" t="s">
        <v>22</v>
      </c>
      <c r="B10" s="45" t="s">
        <v>27</v>
      </c>
      <c r="C10" s="45"/>
      <c r="D10" s="45"/>
      <c r="E10" s="45"/>
      <c r="F10" s="45"/>
      <c r="G10" s="15"/>
      <c r="H10" s="16"/>
      <c r="I10" s="17"/>
      <c r="J10" s="17">
        <f>SUM(J11:J13)</f>
        <v>0</v>
      </c>
    </row>
    <row r="11" spans="1:10" x14ac:dyDescent="0.2">
      <c r="A11" s="31" t="s">
        <v>3</v>
      </c>
      <c r="B11" s="134" t="s">
        <v>358</v>
      </c>
      <c r="C11" s="135"/>
      <c r="D11" s="135"/>
      <c r="E11" s="135"/>
      <c r="F11" s="136"/>
      <c r="G11" s="20" t="s">
        <v>5</v>
      </c>
      <c r="H11" s="23">
        <v>1.03</v>
      </c>
      <c r="I11" s="9">
        <v>0</v>
      </c>
      <c r="J11" s="22">
        <f t="shared" ref="J11:J13" si="1">IF(ISNUMBER(H11),ROUND(H11*I11,2),"")</f>
        <v>0</v>
      </c>
    </row>
    <row r="12" spans="1:10" x14ac:dyDescent="0.2">
      <c r="A12" s="31" t="s">
        <v>4</v>
      </c>
      <c r="B12" s="134" t="s">
        <v>269</v>
      </c>
      <c r="C12" s="135"/>
      <c r="D12" s="135"/>
      <c r="E12" s="135"/>
      <c r="F12" s="136"/>
      <c r="G12" s="20" t="s">
        <v>5</v>
      </c>
      <c r="H12" s="23">
        <v>7.42</v>
      </c>
      <c r="I12" s="9">
        <v>0</v>
      </c>
      <c r="J12" s="22">
        <f t="shared" si="1"/>
        <v>0</v>
      </c>
    </row>
    <row r="13" spans="1:10" x14ac:dyDescent="0.2">
      <c r="A13" s="31" t="s">
        <v>6</v>
      </c>
      <c r="B13" s="134" t="s">
        <v>271</v>
      </c>
      <c r="C13" s="135"/>
      <c r="D13" s="135"/>
      <c r="E13" s="135"/>
      <c r="F13" s="136"/>
      <c r="G13" s="20" t="s">
        <v>5</v>
      </c>
      <c r="H13" s="23">
        <v>7.42</v>
      </c>
      <c r="I13" s="9">
        <v>0</v>
      </c>
      <c r="J13" s="22">
        <f t="shared" si="1"/>
        <v>0</v>
      </c>
    </row>
    <row r="14" spans="1:10" x14ac:dyDescent="0.2">
      <c r="A14" s="52" t="s">
        <v>34</v>
      </c>
      <c r="B14" s="37" t="s">
        <v>359</v>
      </c>
      <c r="C14" s="37"/>
      <c r="D14" s="37"/>
      <c r="E14" s="37"/>
      <c r="F14" s="37"/>
      <c r="G14" s="38"/>
      <c r="H14" s="38"/>
      <c r="I14" s="38"/>
      <c r="J14" s="36">
        <f>J15+J30</f>
        <v>0</v>
      </c>
    </row>
    <row r="15" spans="1:10" x14ac:dyDescent="0.2">
      <c r="A15" s="45" t="s">
        <v>21</v>
      </c>
      <c r="B15" s="45" t="s">
        <v>42</v>
      </c>
      <c r="C15" s="45"/>
      <c r="D15" s="45"/>
      <c r="E15" s="45"/>
      <c r="F15" s="45"/>
      <c r="G15" s="15"/>
      <c r="H15" s="16"/>
      <c r="I15" s="17"/>
      <c r="J15" s="17">
        <f>J16</f>
        <v>0</v>
      </c>
    </row>
    <row r="16" spans="1:10" x14ac:dyDescent="0.2">
      <c r="A16" s="45" t="s">
        <v>2</v>
      </c>
      <c r="B16" s="45" t="s">
        <v>43</v>
      </c>
      <c r="C16" s="45"/>
      <c r="D16" s="45"/>
      <c r="E16" s="45"/>
      <c r="F16" s="45"/>
      <c r="G16" s="15"/>
      <c r="H16" s="16"/>
      <c r="I16" s="18"/>
      <c r="J16" s="18">
        <f>SUM(J19:J29)</f>
        <v>0</v>
      </c>
    </row>
    <row r="17" spans="1:10" x14ac:dyDescent="0.2">
      <c r="A17" s="53"/>
      <c r="B17" s="137" t="s">
        <v>272</v>
      </c>
      <c r="C17" s="138"/>
      <c r="D17" s="138"/>
      <c r="E17" s="138"/>
      <c r="F17" s="139"/>
      <c r="G17" s="15"/>
      <c r="H17" s="16"/>
      <c r="I17" s="18"/>
      <c r="J17" s="18"/>
    </row>
    <row r="18" spans="1:10" ht="22.5" x14ac:dyDescent="0.2">
      <c r="A18" s="44" t="s">
        <v>248</v>
      </c>
      <c r="B18" s="41" t="s">
        <v>249</v>
      </c>
      <c r="C18" s="41" t="s">
        <v>250</v>
      </c>
      <c r="D18" s="41" t="s">
        <v>263</v>
      </c>
      <c r="E18" s="41" t="s">
        <v>262</v>
      </c>
      <c r="F18" s="41" t="s">
        <v>251</v>
      </c>
      <c r="G18" s="41" t="s">
        <v>1</v>
      </c>
      <c r="H18" s="42" t="s">
        <v>16</v>
      </c>
      <c r="I18" s="43" t="s">
        <v>15</v>
      </c>
      <c r="J18" s="43" t="s">
        <v>17</v>
      </c>
    </row>
    <row r="19" spans="1:10" x14ac:dyDescent="0.2">
      <c r="A19" s="68" t="s">
        <v>297</v>
      </c>
      <c r="B19" s="65" t="s">
        <v>364</v>
      </c>
      <c r="C19" s="71" t="s">
        <v>253</v>
      </c>
      <c r="D19" s="72">
        <v>146</v>
      </c>
      <c r="E19" s="72">
        <v>155</v>
      </c>
      <c r="F19" s="73" t="s">
        <v>264</v>
      </c>
      <c r="G19" s="20" t="s">
        <v>30</v>
      </c>
      <c r="H19" s="21">
        <v>1</v>
      </c>
      <c r="I19" s="8">
        <v>0</v>
      </c>
      <c r="J19" s="22">
        <f t="shared" ref="J19:J29" si="2">IF(ISNUMBER(H19),ROUND(H19*I19,2),"")</f>
        <v>0</v>
      </c>
    </row>
    <row r="20" spans="1:10" x14ac:dyDescent="0.2">
      <c r="A20" s="68" t="s">
        <v>298</v>
      </c>
      <c r="B20" s="65" t="s">
        <v>365</v>
      </c>
      <c r="C20" s="71" t="s">
        <v>253</v>
      </c>
      <c r="D20" s="72">
        <v>148</v>
      </c>
      <c r="E20" s="72">
        <v>156</v>
      </c>
      <c r="F20" s="73" t="s">
        <v>264</v>
      </c>
      <c r="G20" s="20" t="s">
        <v>30</v>
      </c>
      <c r="H20" s="21">
        <v>1</v>
      </c>
      <c r="I20" s="8">
        <v>0</v>
      </c>
      <c r="J20" s="22">
        <f t="shared" si="2"/>
        <v>0</v>
      </c>
    </row>
    <row r="21" spans="1:10" x14ac:dyDescent="0.2">
      <c r="A21" s="68" t="s">
        <v>349</v>
      </c>
      <c r="B21" s="65" t="s">
        <v>365</v>
      </c>
      <c r="C21" s="71" t="s">
        <v>293</v>
      </c>
      <c r="D21" s="72">
        <v>86</v>
      </c>
      <c r="E21" s="72">
        <v>154</v>
      </c>
      <c r="F21" s="73" t="s">
        <v>264</v>
      </c>
      <c r="G21" s="20" t="s">
        <v>30</v>
      </c>
      <c r="H21" s="21">
        <v>1</v>
      </c>
      <c r="I21" s="8">
        <v>0</v>
      </c>
      <c r="J21" s="22">
        <f t="shared" si="2"/>
        <v>0</v>
      </c>
    </row>
    <row r="22" spans="1:10" x14ac:dyDescent="0.2">
      <c r="A22" s="68" t="s">
        <v>360</v>
      </c>
      <c r="B22" s="65" t="s">
        <v>365</v>
      </c>
      <c r="C22" s="71" t="s">
        <v>253</v>
      </c>
      <c r="D22" s="72">
        <v>144</v>
      </c>
      <c r="E22" s="72">
        <v>154</v>
      </c>
      <c r="F22" s="73" t="s">
        <v>264</v>
      </c>
      <c r="G22" s="20" t="s">
        <v>30</v>
      </c>
      <c r="H22" s="21">
        <v>1</v>
      </c>
      <c r="I22" s="8">
        <v>0</v>
      </c>
      <c r="J22" s="22">
        <f t="shared" si="2"/>
        <v>0</v>
      </c>
    </row>
    <row r="23" spans="1:10" x14ac:dyDescent="0.2">
      <c r="A23" s="68" t="s">
        <v>361</v>
      </c>
      <c r="B23" s="65" t="s">
        <v>365</v>
      </c>
      <c r="C23" s="71" t="s">
        <v>293</v>
      </c>
      <c r="D23" s="72">
        <v>86</v>
      </c>
      <c r="E23" s="72">
        <v>154</v>
      </c>
      <c r="F23" s="73" t="s">
        <v>264</v>
      </c>
      <c r="G23" s="20" t="s">
        <v>30</v>
      </c>
      <c r="H23" s="21">
        <v>1</v>
      </c>
      <c r="I23" s="8">
        <v>0</v>
      </c>
      <c r="J23" s="22">
        <f t="shared" si="2"/>
        <v>0</v>
      </c>
    </row>
    <row r="24" spans="1:10" x14ac:dyDescent="0.2">
      <c r="A24" s="68" t="s">
        <v>362</v>
      </c>
      <c r="B24" s="65" t="s">
        <v>366</v>
      </c>
      <c r="C24" s="71" t="s">
        <v>253</v>
      </c>
      <c r="D24" s="72">
        <v>145</v>
      </c>
      <c r="E24" s="72">
        <v>156</v>
      </c>
      <c r="F24" s="73" t="s">
        <v>264</v>
      </c>
      <c r="G24" s="20" t="s">
        <v>30</v>
      </c>
      <c r="H24" s="21">
        <v>1</v>
      </c>
      <c r="I24" s="8">
        <v>0</v>
      </c>
      <c r="J24" s="22">
        <f t="shared" si="2"/>
        <v>0</v>
      </c>
    </row>
    <row r="25" spans="1:10" x14ac:dyDescent="0.2">
      <c r="A25" s="68" t="s">
        <v>233</v>
      </c>
      <c r="B25" s="65" t="s">
        <v>288</v>
      </c>
      <c r="C25" s="71" t="s">
        <v>253</v>
      </c>
      <c r="D25" s="72">
        <v>146</v>
      </c>
      <c r="E25" s="72">
        <v>155</v>
      </c>
      <c r="F25" s="73" t="s">
        <v>264</v>
      </c>
      <c r="G25" s="20" t="s">
        <v>30</v>
      </c>
      <c r="H25" s="21">
        <v>1</v>
      </c>
      <c r="I25" s="8">
        <v>0</v>
      </c>
      <c r="J25" s="22">
        <f t="shared" si="2"/>
        <v>0</v>
      </c>
    </row>
    <row r="26" spans="1:10" x14ac:dyDescent="0.2">
      <c r="A26" s="68" t="s">
        <v>254</v>
      </c>
      <c r="B26" s="65" t="s">
        <v>303</v>
      </c>
      <c r="C26" s="71" t="s">
        <v>253</v>
      </c>
      <c r="D26" s="72">
        <v>146</v>
      </c>
      <c r="E26" s="72">
        <v>155</v>
      </c>
      <c r="F26" s="73" t="s">
        <v>264</v>
      </c>
      <c r="G26" s="20" t="s">
        <v>30</v>
      </c>
      <c r="H26" s="21">
        <v>1</v>
      </c>
      <c r="I26" s="8">
        <v>0</v>
      </c>
      <c r="J26" s="22">
        <f t="shared" si="2"/>
        <v>0</v>
      </c>
    </row>
    <row r="27" spans="1:10" x14ac:dyDescent="0.2">
      <c r="A27" s="68" t="s">
        <v>235</v>
      </c>
      <c r="B27" s="65" t="s">
        <v>367</v>
      </c>
      <c r="C27" s="71" t="s">
        <v>293</v>
      </c>
      <c r="D27" s="72">
        <v>95</v>
      </c>
      <c r="E27" s="72">
        <v>156</v>
      </c>
      <c r="F27" s="73" t="s">
        <v>264</v>
      </c>
      <c r="G27" s="20" t="s">
        <v>30</v>
      </c>
      <c r="H27" s="21">
        <v>1</v>
      </c>
      <c r="I27" s="8">
        <v>0</v>
      </c>
      <c r="J27" s="22">
        <f t="shared" si="2"/>
        <v>0</v>
      </c>
    </row>
    <row r="28" spans="1:10" x14ac:dyDescent="0.2">
      <c r="A28" s="68" t="s">
        <v>363</v>
      </c>
      <c r="B28" s="65" t="s">
        <v>367</v>
      </c>
      <c r="C28" s="71" t="s">
        <v>260</v>
      </c>
      <c r="D28" s="72">
        <v>100</v>
      </c>
      <c r="E28" s="72">
        <v>239</v>
      </c>
      <c r="F28" s="73" t="s">
        <v>264</v>
      </c>
      <c r="G28" s="20" t="s">
        <v>30</v>
      </c>
      <c r="H28" s="21">
        <v>1</v>
      </c>
      <c r="I28" s="8">
        <v>0</v>
      </c>
      <c r="J28" s="22">
        <f t="shared" si="2"/>
        <v>0</v>
      </c>
    </row>
    <row r="29" spans="1:10" x14ac:dyDescent="0.2">
      <c r="A29" s="74" t="s">
        <v>237</v>
      </c>
      <c r="B29" s="65" t="s">
        <v>367</v>
      </c>
      <c r="C29" s="71" t="s">
        <v>293</v>
      </c>
      <c r="D29" s="72">
        <v>95</v>
      </c>
      <c r="E29" s="72">
        <v>156</v>
      </c>
      <c r="F29" s="73" t="s">
        <v>264</v>
      </c>
      <c r="G29" s="20" t="s">
        <v>30</v>
      </c>
      <c r="H29" s="21">
        <v>1</v>
      </c>
      <c r="I29" s="8">
        <v>0</v>
      </c>
      <c r="J29" s="22">
        <f t="shared" si="2"/>
        <v>0</v>
      </c>
    </row>
    <row r="30" spans="1:10" x14ac:dyDescent="0.2">
      <c r="A30" s="45" t="s">
        <v>22</v>
      </c>
      <c r="B30" s="45" t="s">
        <v>27</v>
      </c>
      <c r="C30" s="45"/>
      <c r="D30" s="45"/>
      <c r="E30" s="45"/>
      <c r="F30" s="45"/>
      <c r="G30" s="15"/>
      <c r="H30" s="16"/>
      <c r="I30" s="17"/>
      <c r="J30" s="17">
        <f>SUM(J31:J34)</f>
        <v>0</v>
      </c>
    </row>
    <row r="31" spans="1:10" x14ac:dyDescent="0.2">
      <c r="A31" s="31" t="s">
        <v>3</v>
      </c>
      <c r="B31" s="134" t="s">
        <v>290</v>
      </c>
      <c r="C31" s="135" t="s">
        <v>290</v>
      </c>
      <c r="D31" s="135" t="s">
        <v>290</v>
      </c>
      <c r="E31" s="135" t="s">
        <v>290</v>
      </c>
      <c r="F31" s="136" t="s">
        <v>290</v>
      </c>
      <c r="G31" s="20" t="s">
        <v>23</v>
      </c>
      <c r="H31" s="23">
        <v>21.580199999999998</v>
      </c>
      <c r="I31" s="9">
        <v>0</v>
      </c>
      <c r="J31" s="22">
        <f t="shared" ref="J31:J34" si="3">IF(ISNUMBER(H31),ROUND(H31*I31,2),"")</f>
        <v>0</v>
      </c>
    </row>
    <row r="32" spans="1:10" x14ac:dyDescent="0.2">
      <c r="A32" s="31" t="s">
        <v>4</v>
      </c>
      <c r="B32" s="134" t="s">
        <v>368</v>
      </c>
      <c r="C32" s="135" t="s">
        <v>368</v>
      </c>
      <c r="D32" s="135" t="s">
        <v>368</v>
      </c>
      <c r="E32" s="135" t="s">
        <v>368</v>
      </c>
      <c r="F32" s="136" t="s">
        <v>368</v>
      </c>
      <c r="G32" s="20" t="s">
        <v>5</v>
      </c>
      <c r="H32" s="23">
        <v>12.870000000000001</v>
      </c>
      <c r="I32" s="9">
        <v>0</v>
      </c>
      <c r="J32" s="22">
        <f t="shared" si="3"/>
        <v>0</v>
      </c>
    </row>
    <row r="33" spans="1:10" x14ac:dyDescent="0.2">
      <c r="A33" s="31" t="s">
        <v>6</v>
      </c>
      <c r="B33" s="134" t="s">
        <v>269</v>
      </c>
      <c r="C33" s="135" t="s">
        <v>269</v>
      </c>
      <c r="D33" s="135" t="s">
        <v>269</v>
      </c>
      <c r="E33" s="135" t="s">
        <v>269</v>
      </c>
      <c r="F33" s="136" t="s">
        <v>269</v>
      </c>
      <c r="G33" s="20" t="s">
        <v>5</v>
      </c>
      <c r="H33" s="23">
        <v>62.539999999999992</v>
      </c>
      <c r="I33" s="9">
        <v>0</v>
      </c>
      <c r="J33" s="22">
        <f t="shared" si="3"/>
        <v>0</v>
      </c>
    </row>
    <row r="34" spans="1:10" x14ac:dyDescent="0.2">
      <c r="A34" s="31" t="s">
        <v>7</v>
      </c>
      <c r="B34" s="134" t="s">
        <v>271</v>
      </c>
      <c r="C34" s="135" t="s">
        <v>271</v>
      </c>
      <c r="D34" s="135" t="s">
        <v>271</v>
      </c>
      <c r="E34" s="135" t="s">
        <v>271</v>
      </c>
      <c r="F34" s="136" t="s">
        <v>271</v>
      </c>
      <c r="G34" s="20" t="s">
        <v>5</v>
      </c>
      <c r="H34" s="23">
        <v>62.539999999999992</v>
      </c>
      <c r="I34" s="9">
        <v>0</v>
      </c>
      <c r="J34" s="22">
        <f t="shared" si="3"/>
        <v>0</v>
      </c>
    </row>
    <row r="35" spans="1:10" s="7" customFormat="1" ht="15" x14ac:dyDescent="0.25">
      <c r="A35" s="52" t="s">
        <v>35</v>
      </c>
      <c r="B35" s="37" t="s">
        <v>369</v>
      </c>
      <c r="C35" s="37"/>
      <c r="D35" s="37"/>
      <c r="E35" s="37"/>
      <c r="F35" s="37"/>
      <c r="G35" s="38"/>
      <c r="H35" s="38"/>
      <c r="I35" s="38"/>
      <c r="J35" s="36">
        <f>J36+J47</f>
        <v>0</v>
      </c>
    </row>
    <row r="36" spans="1:10" s="7" customFormat="1" ht="15" x14ac:dyDescent="0.25">
      <c r="A36" s="45" t="s">
        <v>21</v>
      </c>
      <c r="B36" s="45" t="s">
        <v>42</v>
      </c>
      <c r="C36" s="45"/>
      <c r="D36" s="45"/>
      <c r="E36" s="45"/>
      <c r="F36" s="45"/>
      <c r="G36" s="15"/>
      <c r="H36" s="16"/>
      <c r="I36" s="17"/>
      <c r="J36" s="17">
        <f>J37</f>
        <v>0</v>
      </c>
    </row>
    <row r="37" spans="1:10" s="7" customFormat="1" ht="15" x14ac:dyDescent="0.25">
      <c r="A37" s="45" t="s">
        <v>2</v>
      </c>
      <c r="B37" s="45" t="s">
        <v>43</v>
      </c>
      <c r="C37" s="45"/>
      <c r="D37" s="45"/>
      <c r="E37" s="45"/>
      <c r="F37" s="45"/>
      <c r="G37" s="15"/>
      <c r="H37" s="16"/>
      <c r="I37" s="18"/>
      <c r="J37" s="18">
        <f>SUM(J40:J46)</f>
        <v>0</v>
      </c>
    </row>
    <row r="38" spans="1:10" s="7" customFormat="1" ht="15" x14ac:dyDescent="0.25">
      <c r="A38" s="53"/>
      <c r="B38" s="137" t="s">
        <v>370</v>
      </c>
      <c r="C38" s="138"/>
      <c r="D38" s="138"/>
      <c r="E38" s="138"/>
      <c r="F38" s="139"/>
      <c r="G38" s="15"/>
      <c r="H38" s="16"/>
      <c r="I38" s="18"/>
      <c r="J38" s="18"/>
    </row>
    <row r="39" spans="1:10" s="7" customFormat="1" ht="22.5" x14ac:dyDescent="0.25">
      <c r="A39" s="44" t="s">
        <v>248</v>
      </c>
      <c r="B39" s="41" t="s">
        <v>249</v>
      </c>
      <c r="C39" s="41" t="s">
        <v>250</v>
      </c>
      <c r="D39" s="41" t="s">
        <v>263</v>
      </c>
      <c r="E39" s="41" t="s">
        <v>262</v>
      </c>
      <c r="F39" s="41" t="s">
        <v>251</v>
      </c>
      <c r="G39" s="41" t="s">
        <v>1</v>
      </c>
      <c r="H39" s="42" t="s">
        <v>16</v>
      </c>
      <c r="I39" s="43" t="s">
        <v>15</v>
      </c>
      <c r="J39" s="43" t="s">
        <v>17</v>
      </c>
    </row>
    <row r="40" spans="1:10" s="7" customFormat="1" ht="15" x14ac:dyDescent="0.25">
      <c r="A40" s="68" t="s">
        <v>371</v>
      </c>
      <c r="B40" s="65" t="s">
        <v>374</v>
      </c>
      <c r="C40" s="69" t="s">
        <v>260</v>
      </c>
      <c r="D40" s="70">
        <v>123</v>
      </c>
      <c r="E40" s="70">
        <v>210</v>
      </c>
      <c r="F40" s="69" t="s">
        <v>294</v>
      </c>
      <c r="G40" s="20" t="s">
        <v>30</v>
      </c>
      <c r="H40" s="21">
        <v>1</v>
      </c>
      <c r="I40" s="8">
        <v>0</v>
      </c>
      <c r="J40" s="22">
        <f t="shared" ref="J40:J43" si="4">IF(ISNUMBER(H40),ROUND(H40*I40,2),"")</f>
        <v>0</v>
      </c>
    </row>
    <row r="41" spans="1:10" s="7" customFormat="1" ht="15" x14ac:dyDescent="0.25">
      <c r="A41" s="68" t="s">
        <v>235</v>
      </c>
      <c r="B41" s="65" t="s">
        <v>374</v>
      </c>
      <c r="C41" s="69" t="s">
        <v>253</v>
      </c>
      <c r="D41" s="70">
        <v>180</v>
      </c>
      <c r="E41" s="70">
        <v>135</v>
      </c>
      <c r="F41" s="69" t="s">
        <v>294</v>
      </c>
      <c r="G41" s="20" t="s">
        <v>30</v>
      </c>
      <c r="H41" s="21">
        <v>1</v>
      </c>
      <c r="I41" s="8">
        <v>0</v>
      </c>
      <c r="J41" s="22">
        <f t="shared" si="4"/>
        <v>0</v>
      </c>
    </row>
    <row r="42" spans="1:10" s="7" customFormat="1" ht="15" x14ac:dyDescent="0.25">
      <c r="A42" s="68" t="s">
        <v>363</v>
      </c>
      <c r="B42" s="65" t="s">
        <v>367</v>
      </c>
      <c r="C42" s="69" t="s">
        <v>260</v>
      </c>
      <c r="D42" s="70">
        <v>123</v>
      </c>
      <c r="E42" s="70">
        <v>210</v>
      </c>
      <c r="F42" s="69" t="s">
        <v>264</v>
      </c>
      <c r="G42" s="20" t="s">
        <v>30</v>
      </c>
      <c r="H42" s="21">
        <v>1</v>
      </c>
      <c r="I42" s="8">
        <v>0</v>
      </c>
      <c r="J42" s="22">
        <f t="shared" si="4"/>
        <v>0</v>
      </c>
    </row>
    <row r="43" spans="1:10" s="7" customFormat="1" ht="15" x14ac:dyDescent="0.25">
      <c r="A43" s="68" t="s">
        <v>237</v>
      </c>
      <c r="B43" s="65" t="s">
        <v>367</v>
      </c>
      <c r="C43" s="69" t="s">
        <v>253</v>
      </c>
      <c r="D43" s="70">
        <v>140</v>
      </c>
      <c r="E43" s="70">
        <v>135</v>
      </c>
      <c r="F43" s="69" t="s">
        <v>264</v>
      </c>
      <c r="G43" s="20" t="s">
        <v>30</v>
      </c>
      <c r="H43" s="21">
        <v>1</v>
      </c>
      <c r="I43" s="8">
        <v>0</v>
      </c>
      <c r="J43" s="22">
        <f t="shared" si="4"/>
        <v>0</v>
      </c>
    </row>
    <row r="44" spans="1:10" s="7" customFormat="1" ht="15" x14ac:dyDescent="0.25">
      <c r="A44" s="68" t="s">
        <v>327</v>
      </c>
      <c r="B44" s="65" t="s">
        <v>375</v>
      </c>
      <c r="C44" s="69" t="s">
        <v>293</v>
      </c>
      <c r="D44" s="70">
        <v>123</v>
      </c>
      <c r="E44" s="70">
        <v>120</v>
      </c>
      <c r="F44" s="69" t="s">
        <v>264</v>
      </c>
      <c r="G44" s="20" t="s">
        <v>30</v>
      </c>
      <c r="H44" s="21">
        <v>1</v>
      </c>
      <c r="I44" s="8">
        <v>0</v>
      </c>
      <c r="J44" s="22">
        <f t="shared" ref="J44:J52" si="5">IF(ISNUMBER(H44),ROUND(H44*I44,2),"")</f>
        <v>0</v>
      </c>
    </row>
    <row r="45" spans="1:10" s="7" customFormat="1" ht="15" x14ac:dyDescent="0.25">
      <c r="A45" s="68" t="s">
        <v>372</v>
      </c>
      <c r="B45" s="65" t="s">
        <v>376</v>
      </c>
      <c r="C45" s="69" t="s">
        <v>260</v>
      </c>
      <c r="D45" s="70">
        <v>123</v>
      </c>
      <c r="E45" s="70">
        <v>210</v>
      </c>
      <c r="F45" s="69" t="s">
        <v>264</v>
      </c>
      <c r="G45" s="20" t="s">
        <v>30</v>
      </c>
      <c r="H45" s="21">
        <v>1</v>
      </c>
      <c r="I45" s="8">
        <v>0</v>
      </c>
      <c r="J45" s="22">
        <f t="shared" si="5"/>
        <v>0</v>
      </c>
    </row>
    <row r="46" spans="1:10" s="7" customFormat="1" ht="15" x14ac:dyDescent="0.25">
      <c r="A46" s="68" t="s">
        <v>373</v>
      </c>
      <c r="B46" s="65" t="s">
        <v>376</v>
      </c>
      <c r="C46" s="69" t="s">
        <v>377</v>
      </c>
      <c r="D46" s="70">
        <v>145</v>
      </c>
      <c r="E46" s="70">
        <v>122</v>
      </c>
      <c r="F46" s="69" t="s">
        <v>264</v>
      </c>
      <c r="G46" s="20" t="s">
        <v>30</v>
      </c>
      <c r="H46" s="21">
        <v>1</v>
      </c>
      <c r="I46" s="8">
        <v>0</v>
      </c>
      <c r="J46" s="22">
        <f t="shared" si="5"/>
        <v>0</v>
      </c>
    </row>
    <row r="47" spans="1:10" s="7" customFormat="1" ht="15" x14ac:dyDescent="0.25">
      <c r="A47" s="45" t="s">
        <v>22</v>
      </c>
      <c r="B47" s="45" t="s">
        <v>27</v>
      </c>
      <c r="C47" s="45"/>
      <c r="D47" s="45"/>
      <c r="E47" s="45"/>
      <c r="F47" s="45"/>
      <c r="G47" s="15"/>
      <c r="H47" s="16"/>
      <c r="I47" s="17"/>
      <c r="J47" s="17">
        <f>SUM(J48:J52)</f>
        <v>0</v>
      </c>
    </row>
    <row r="48" spans="1:10" s="7" customFormat="1" ht="15" x14ac:dyDescent="0.25">
      <c r="A48" s="31" t="s">
        <v>3</v>
      </c>
      <c r="B48" s="134" t="s">
        <v>284</v>
      </c>
      <c r="C48" s="135"/>
      <c r="D48" s="135"/>
      <c r="E48" s="135"/>
      <c r="F48" s="136"/>
      <c r="G48" s="20" t="s">
        <v>23</v>
      </c>
      <c r="H48" s="23">
        <v>1.44</v>
      </c>
      <c r="I48" s="9">
        <v>0</v>
      </c>
      <c r="J48" s="22">
        <f t="shared" si="5"/>
        <v>0</v>
      </c>
    </row>
    <row r="49" spans="1:10" s="7" customFormat="1" ht="15" x14ac:dyDescent="0.25">
      <c r="A49" s="31" t="s">
        <v>4</v>
      </c>
      <c r="B49" s="134" t="s">
        <v>378</v>
      </c>
      <c r="C49" s="135"/>
      <c r="D49" s="135"/>
      <c r="E49" s="135"/>
      <c r="F49" s="136"/>
      <c r="G49" s="20" t="s">
        <v>5</v>
      </c>
      <c r="H49" s="23">
        <v>6.05</v>
      </c>
      <c r="I49" s="9">
        <v>0</v>
      </c>
      <c r="J49" s="22">
        <f t="shared" si="5"/>
        <v>0</v>
      </c>
    </row>
    <row r="50" spans="1:10" s="7" customFormat="1" ht="15" x14ac:dyDescent="0.25">
      <c r="A50" s="31" t="s">
        <v>6</v>
      </c>
      <c r="B50" s="134" t="s">
        <v>269</v>
      </c>
      <c r="C50" s="135"/>
      <c r="D50" s="135"/>
      <c r="E50" s="135"/>
      <c r="F50" s="136"/>
      <c r="G50" s="20" t="s">
        <v>5</v>
      </c>
      <c r="H50" s="23">
        <v>40.340000000000003</v>
      </c>
      <c r="I50" s="9">
        <v>0</v>
      </c>
      <c r="J50" s="22">
        <f t="shared" si="5"/>
        <v>0</v>
      </c>
    </row>
    <row r="51" spans="1:10" s="7" customFormat="1" ht="15" x14ac:dyDescent="0.25">
      <c r="A51" s="31" t="s">
        <v>7</v>
      </c>
      <c r="B51" s="134" t="s">
        <v>305</v>
      </c>
      <c r="C51" s="135"/>
      <c r="D51" s="135"/>
      <c r="E51" s="135"/>
      <c r="F51" s="136"/>
      <c r="G51" s="20" t="s">
        <v>23</v>
      </c>
      <c r="H51" s="23">
        <v>9.6289999999999996</v>
      </c>
      <c r="I51" s="9">
        <v>0</v>
      </c>
      <c r="J51" s="22">
        <f t="shared" si="5"/>
        <v>0</v>
      </c>
    </row>
    <row r="52" spans="1:10" s="7" customFormat="1" ht="15" x14ac:dyDescent="0.25">
      <c r="A52" s="31" t="s">
        <v>8</v>
      </c>
      <c r="B52" s="134" t="s">
        <v>271</v>
      </c>
      <c r="C52" s="135"/>
      <c r="D52" s="135"/>
      <c r="E52" s="135"/>
      <c r="F52" s="136"/>
      <c r="G52" s="20" t="s">
        <v>5</v>
      </c>
      <c r="H52" s="23">
        <v>40.340000000000003</v>
      </c>
      <c r="I52" s="9">
        <v>0</v>
      </c>
      <c r="J52" s="22">
        <f t="shared" si="5"/>
        <v>0</v>
      </c>
    </row>
    <row r="53" spans="1:10" s="7" customFormat="1" ht="15" x14ac:dyDescent="0.25">
      <c r="A53" s="52" t="s">
        <v>36</v>
      </c>
      <c r="B53" s="37" t="s">
        <v>379</v>
      </c>
      <c r="C53" s="37"/>
      <c r="D53" s="37"/>
      <c r="E53" s="37"/>
      <c r="F53" s="37"/>
      <c r="G53" s="38"/>
      <c r="H53" s="38"/>
      <c r="I53" s="38"/>
      <c r="J53" s="36">
        <f>J54+J78</f>
        <v>0</v>
      </c>
    </row>
    <row r="54" spans="1:10" s="7" customFormat="1" ht="15" x14ac:dyDescent="0.25">
      <c r="A54" s="45" t="s">
        <v>21</v>
      </c>
      <c r="B54" s="45" t="s">
        <v>42</v>
      </c>
      <c r="C54" s="45"/>
      <c r="D54" s="45"/>
      <c r="E54" s="45"/>
      <c r="F54" s="45"/>
      <c r="G54" s="15"/>
      <c r="H54" s="16"/>
      <c r="I54" s="17"/>
      <c r="J54" s="17">
        <f>J55</f>
        <v>0</v>
      </c>
    </row>
    <row r="55" spans="1:10" s="7" customFormat="1" ht="15" x14ac:dyDescent="0.25">
      <c r="A55" s="45" t="s">
        <v>2</v>
      </c>
      <c r="B55" s="45" t="s">
        <v>43</v>
      </c>
      <c r="C55" s="45"/>
      <c r="D55" s="45"/>
      <c r="E55" s="45"/>
      <c r="F55" s="45"/>
      <c r="G55" s="15"/>
      <c r="H55" s="16"/>
      <c r="I55" s="18"/>
      <c r="J55" s="18">
        <f>SUM(J58:J77)</f>
        <v>0</v>
      </c>
    </row>
    <row r="56" spans="1:10" s="7" customFormat="1" ht="15" x14ac:dyDescent="0.25">
      <c r="A56" s="53"/>
      <c r="B56" s="137" t="s">
        <v>272</v>
      </c>
      <c r="C56" s="138"/>
      <c r="D56" s="138"/>
      <c r="E56" s="138"/>
      <c r="F56" s="139"/>
      <c r="G56" s="15"/>
      <c r="H56" s="16"/>
      <c r="I56" s="18"/>
      <c r="J56" s="18"/>
    </row>
    <row r="57" spans="1:10" s="7" customFormat="1" ht="22.5" x14ac:dyDescent="0.25">
      <c r="A57" s="44" t="s">
        <v>248</v>
      </c>
      <c r="B57" s="41" t="s">
        <v>249</v>
      </c>
      <c r="C57" s="41" t="s">
        <v>250</v>
      </c>
      <c r="D57" s="41" t="s">
        <v>263</v>
      </c>
      <c r="E57" s="41" t="s">
        <v>262</v>
      </c>
      <c r="F57" s="41" t="s">
        <v>251</v>
      </c>
      <c r="G57" s="41" t="s">
        <v>1</v>
      </c>
      <c r="H57" s="42" t="s">
        <v>16</v>
      </c>
      <c r="I57" s="43" t="s">
        <v>15</v>
      </c>
      <c r="J57" s="43" t="s">
        <v>17</v>
      </c>
    </row>
    <row r="58" spans="1:10" s="7" customFormat="1" ht="15" x14ac:dyDescent="0.25">
      <c r="A58" s="145" t="s">
        <v>380</v>
      </c>
      <c r="B58" s="147"/>
      <c r="C58" s="75"/>
      <c r="D58" s="76"/>
      <c r="E58" s="76"/>
      <c r="F58" s="75"/>
      <c r="G58" s="55"/>
      <c r="H58" s="56"/>
      <c r="I58" s="57"/>
      <c r="J58" s="57"/>
    </row>
    <row r="59" spans="1:10" s="7" customFormat="1" ht="15" x14ac:dyDescent="0.25">
      <c r="A59" s="68" t="s">
        <v>297</v>
      </c>
      <c r="B59" s="65" t="s">
        <v>381</v>
      </c>
      <c r="C59" s="77" t="s">
        <v>253</v>
      </c>
      <c r="D59" s="77">
        <v>123</v>
      </c>
      <c r="E59" s="77">
        <v>190</v>
      </c>
      <c r="F59" s="69" t="s">
        <v>264</v>
      </c>
      <c r="G59" s="20" t="s">
        <v>30</v>
      </c>
      <c r="H59" s="21">
        <v>1</v>
      </c>
      <c r="I59" s="8">
        <v>0</v>
      </c>
      <c r="J59" s="22">
        <f t="shared" ref="J59:J62" si="6">IF(ISNUMBER(H59),ROUND(H59*I59,2),"")</f>
        <v>0</v>
      </c>
    </row>
    <row r="60" spans="1:10" s="7" customFormat="1" ht="15" x14ac:dyDescent="0.25">
      <c r="A60" s="68" t="s">
        <v>298</v>
      </c>
      <c r="B60" s="65" t="s">
        <v>382</v>
      </c>
      <c r="C60" s="77" t="s">
        <v>253</v>
      </c>
      <c r="D60" s="77">
        <v>123</v>
      </c>
      <c r="E60" s="77">
        <v>190</v>
      </c>
      <c r="F60" s="69" t="s">
        <v>264</v>
      </c>
      <c r="G60" s="20" t="s">
        <v>30</v>
      </c>
      <c r="H60" s="21">
        <v>1</v>
      </c>
      <c r="I60" s="8">
        <v>0</v>
      </c>
      <c r="J60" s="22">
        <f t="shared" si="6"/>
        <v>0</v>
      </c>
    </row>
    <row r="61" spans="1:10" s="7" customFormat="1" ht="15" x14ac:dyDescent="0.25">
      <c r="A61" s="68" t="s">
        <v>349</v>
      </c>
      <c r="B61" s="65" t="s">
        <v>383</v>
      </c>
      <c r="C61" s="77" t="s">
        <v>253</v>
      </c>
      <c r="D61" s="77">
        <v>123</v>
      </c>
      <c r="E61" s="77">
        <v>190</v>
      </c>
      <c r="F61" s="69" t="s">
        <v>264</v>
      </c>
      <c r="G61" s="20" t="s">
        <v>30</v>
      </c>
      <c r="H61" s="21">
        <v>1</v>
      </c>
      <c r="I61" s="8">
        <v>0</v>
      </c>
      <c r="J61" s="22">
        <f t="shared" si="6"/>
        <v>0</v>
      </c>
    </row>
    <row r="62" spans="1:10" s="7" customFormat="1" ht="15" x14ac:dyDescent="0.25">
      <c r="A62" s="68" t="s">
        <v>360</v>
      </c>
      <c r="B62" s="65" t="s">
        <v>384</v>
      </c>
      <c r="C62" s="72" t="s">
        <v>253</v>
      </c>
      <c r="D62" s="72">
        <v>123</v>
      </c>
      <c r="E62" s="72">
        <v>182</v>
      </c>
      <c r="F62" s="69" t="s">
        <v>264</v>
      </c>
      <c r="G62" s="20" t="s">
        <v>30</v>
      </c>
      <c r="H62" s="21">
        <v>1</v>
      </c>
      <c r="I62" s="8">
        <v>0</v>
      </c>
      <c r="J62" s="22">
        <f t="shared" si="6"/>
        <v>0</v>
      </c>
    </row>
    <row r="63" spans="1:10" s="7" customFormat="1" ht="15" x14ac:dyDescent="0.25">
      <c r="A63" s="145" t="s">
        <v>385</v>
      </c>
      <c r="B63" s="147"/>
      <c r="C63" s="75"/>
      <c r="D63" s="76"/>
      <c r="E63" s="76"/>
      <c r="F63" s="75"/>
      <c r="G63" s="55"/>
      <c r="H63" s="56"/>
      <c r="I63" s="57"/>
      <c r="J63" s="57"/>
    </row>
    <row r="64" spans="1:10" s="7" customFormat="1" ht="15" x14ac:dyDescent="0.25">
      <c r="A64" s="68" t="s">
        <v>361</v>
      </c>
      <c r="B64" s="65" t="s">
        <v>384</v>
      </c>
      <c r="C64" s="69" t="s">
        <v>293</v>
      </c>
      <c r="D64" s="70">
        <v>123</v>
      </c>
      <c r="E64" s="70">
        <v>173</v>
      </c>
      <c r="F64" s="69" t="s">
        <v>264</v>
      </c>
      <c r="G64" s="20" t="s">
        <v>30</v>
      </c>
      <c r="H64" s="21">
        <v>1</v>
      </c>
      <c r="I64" s="8">
        <v>0</v>
      </c>
      <c r="J64" s="22">
        <f t="shared" ref="J64:J71" si="7">IF(ISNUMBER(H64),ROUND(H64*I64,2),"")</f>
        <v>0</v>
      </c>
    </row>
    <row r="65" spans="1:10" s="7" customFormat="1" ht="15" x14ac:dyDescent="0.25">
      <c r="A65" s="68" t="s">
        <v>362</v>
      </c>
      <c r="B65" s="65" t="s">
        <v>381</v>
      </c>
      <c r="C65" s="69" t="s">
        <v>293</v>
      </c>
      <c r="D65" s="70">
        <v>123</v>
      </c>
      <c r="E65" s="70">
        <v>173</v>
      </c>
      <c r="F65" s="69" t="s">
        <v>264</v>
      </c>
      <c r="G65" s="20" t="s">
        <v>30</v>
      </c>
      <c r="H65" s="21">
        <v>1</v>
      </c>
      <c r="I65" s="8">
        <v>0</v>
      </c>
      <c r="J65" s="22">
        <f t="shared" si="7"/>
        <v>0</v>
      </c>
    </row>
    <row r="66" spans="1:10" s="7" customFormat="1" ht="15" x14ac:dyDescent="0.25">
      <c r="A66" s="68" t="s">
        <v>387</v>
      </c>
      <c r="B66" s="65" t="s">
        <v>382</v>
      </c>
      <c r="C66" s="69" t="s">
        <v>293</v>
      </c>
      <c r="D66" s="70">
        <v>123</v>
      </c>
      <c r="E66" s="70">
        <v>173</v>
      </c>
      <c r="F66" s="69" t="s">
        <v>264</v>
      </c>
      <c r="G66" s="20" t="s">
        <v>30</v>
      </c>
      <c r="H66" s="21">
        <v>1</v>
      </c>
      <c r="I66" s="8">
        <v>0</v>
      </c>
      <c r="J66" s="22">
        <f t="shared" si="7"/>
        <v>0</v>
      </c>
    </row>
    <row r="67" spans="1:10" s="7" customFormat="1" ht="15" x14ac:dyDescent="0.25">
      <c r="A67" s="68" t="s">
        <v>388</v>
      </c>
      <c r="B67" s="65" t="s">
        <v>383</v>
      </c>
      <c r="C67" s="69" t="s">
        <v>293</v>
      </c>
      <c r="D67" s="70">
        <v>123</v>
      </c>
      <c r="E67" s="70">
        <v>173</v>
      </c>
      <c r="F67" s="69" t="s">
        <v>294</v>
      </c>
      <c r="G67" s="20" t="s">
        <v>30</v>
      </c>
      <c r="H67" s="21">
        <v>1</v>
      </c>
      <c r="I67" s="8">
        <v>0</v>
      </c>
      <c r="J67" s="22">
        <f t="shared" si="7"/>
        <v>0</v>
      </c>
    </row>
    <row r="68" spans="1:10" s="7" customFormat="1" ht="15" x14ac:dyDescent="0.25">
      <c r="A68" s="68" t="s">
        <v>389</v>
      </c>
      <c r="B68" s="65" t="s">
        <v>383</v>
      </c>
      <c r="C68" s="69" t="s">
        <v>293</v>
      </c>
      <c r="D68" s="70">
        <v>93</v>
      </c>
      <c r="E68" s="70">
        <v>173</v>
      </c>
      <c r="F68" s="69" t="s">
        <v>294</v>
      </c>
      <c r="G68" s="20" t="s">
        <v>30</v>
      </c>
      <c r="H68" s="21">
        <v>1</v>
      </c>
      <c r="I68" s="8">
        <v>0</v>
      </c>
      <c r="J68" s="22">
        <f t="shared" si="7"/>
        <v>0</v>
      </c>
    </row>
    <row r="69" spans="1:10" s="7" customFormat="1" ht="15" x14ac:dyDescent="0.25">
      <c r="A69" s="145" t="s">
        <v>380</v>
      </c>
      <c r="B69" s="147"/>
      <c r="C69" s="75"/>
      <c r="D69" s="76"/>
      <c r="E69" s="76"/>
      <c r="F69" s="75"/>
      <c r="G69" s="55"/>
      <c r="H69" s="56"/>
      <c r="I69" s="57"/>
      <c r="J69" s="57"/>
    </row>
    <row r="70" spans="1:10" s="7" customFormat="1" ht="15" x14ac:dyDescent="0.25">
      <c r="A70" s="68" t="s">
        <v>233</v>
      </c>
      <c r="B70" s="65" t="s">
        <v>390</v>
      </c>
      <c r="C70" s="69" t="s">
        <v>293</v>
      </c>
      <c r="D70" s="70">
        <v>123</v>
      </c>
      <c r="E70" s="70">
        <v>139</v>
      </c>
      <c r="F70" s="69" t="s">
        <v>264</v>
      </c>
      <c r="G70" s="20" t="s">
        <v>30</v>
      </c>
      <c r="H70" s="21">
        <v>1</v>
      </c>
      <c r="I70" s="8">
        <v>0</v>
      </c>
      <c r="J70" s="22">
        <f t="shared" si="7"/>
        <v>0</v>
      </c>
    </row>
    <row r="71" spans="1:10" s="7" customFormat="1" ht="15" x14ac:dyDescent="0.25">
      <c r="A71" s="68" t="s">
        <v>254</v>
      </c>
      <c r="B71" s="65" t="s">
        <v>391</v>
      </c>
      <c r="C71" s="69" t="s">
        <v>293</v>
      </c>
      <c r="D71" s="70">
        <v>123</v>
      </c>
      <c r="E71" s="70">
        <v>135</v>
      </c>
      <c r="F71" s="69" t="s">
        <v>264</v>
      </c>
      <c r="G71" s="20" t="s">
        <v>30</v>
      </c>
      <c r="H71" s="21">
        <v>1</v>
      </c>
      <c r="I71" s="8">
        <v>0</v>
      </c>
      <c r="J71" s="22">
        <f t="shared" si="7"/>
        <v>0</v>
      </c>
    </row>
    <row r="72" spans="1:10" s="7" customFormat="1" ht="15" x14ac:dyDescent="0.25">
      <c r="A72" s="68" t="s">
        <v>235</v>
      </c>
      <c r="B72" s="65" t="s">
        <v>391</v>
      </c>
      <c r="C72" s="69" t="s">
        <v>293</v>
      </c>
      <c r="D72" s="70">
        <v>92</v>
      </c>
      <c r="E72" s="70">
        <v>137</v>
      </c>
      <c r="F72" s="69" t="s">
        <v>264</v>
      </c>
      <c r="G72" s="20" t="s">
        <v>30</v>
      </c>
      <c r="H72" s="21">
        <v>1</v>
      </c>
      <c r="I72" s="8">
        <v>0</v>
      </c>
      <c r="J72" s="22">
        <f t="shared" ref="J72:J77" si="8">IF(ISNUMBER(H72),ROUND(H72*I72,2),"")</f>
        <v>0</v>
      </c>
    </row>
    <row r="73" spans="1:10" s="7" customFormat="1" ht="15" x14ac:dyDescent="0.25">
      <c r="A73" s="68" t="s">
        <v>363</v>
      </c>
      <c r="B73" s="65" t="s">
        <v>391</v>
      </c>
      <c r="C73" s="69" t="s">
        <v>260</v>
      </c>
      <c r="D73" s="70">
        <v>107</v>
      </c>
      <c r="E73" s="70">
        <v>237</v>
      </c>
      <c r="F73" s="69" t="s">
        <v>264</v>
      </c>
      <c r="G73" s="20" t="s">
        <v>30</v>
      </c>
      <c r="H73" s="21">
        <v>1</v>
      </c>
      <c r="I73" s="8">
        <v>0</v>
      </c>
      <c r="J73" s="22">
        <f t="shared" si="8"/>
        <v>0</v>
      </c>
    </row>
    <row r="74" spans="1:10" s="7" customFormat="1" ht="15" x14ac:dyDescent="0.25">
      <c r="A74" s="68" t="s">
        <v>237</v>
      </c>
      <c r="B74" s="65" t="s">
        <v>351</v>
      </c>
      <c r="C74" s="69" t="s">
        <v>293</v>
      </c>
      <c r="D74" s="70">
        <v>123</v>
      </c>
      <c r="E74" s="70">
        <v>115.99999999999999</v>
      </c>
      <c r="F74" s="69" t="s">
        <v>264</v>
      </c>
      <c r="G74" s="20" t="s">
        <v>30</v>
      </c>
      <c r="H74" s="21">
        <v>1</v>
      </c>
      <c r="I74" s="8">
        <v>0</v>
      </c>
      <c r="J74" s="22">
        <f t="shared" si="8"/>
        <v>0</v>
      </c>
    </row>
    <row r="75" spans="1:10" s="7" customFormat="1" ht="15" x14ac:dyDescent="0.25">
      <c r="A75" s="145" t="s">
        <v>392</v>
      </c>
      <c r="B75" s="147"/>
      <c r="C75" s="75"/>
      <c r="D75" s="76"/>
      <c r="E75" s="76"/>
      <c r="F75" s="75"/>
      <c r="G75" s="55"/>
      <c r="H75" s="56"/>
      <c r="I75" s="57"/>
      <c r="J75" s="57"/>
    </row>
    <row r="76" spans="1:10" s="7" customFormat="1" ht="15" x14ac:dyDescent="0.25">
      <c r="A76" s="68" t="s">
        <v>238</v>
      </c>
      <c r="B76" s="65" t="s">
        <v>351</v>
      </c>
      <c r="C76" s="69" t="s">
        <v>293</v>
      </c>
      <c r="D76" s="70">
        <v>101</v>
      </c>
      <c r="E76" s="70">
        <v>131</v>
      </c>
      <c r="F76" s="69" t="s">
        <v>264</v>
      </c>
      <c r="G76" s="20" t="s">
        <v>30</v>
      </c>
      <c r="H76" s="21">
        <v>1</v>
      </c>
      <c r="I76" s="8">
        <v>0</v>
      </c>
      <c r="J76" s="22">
        <f t="shared" si="8"/>
        <v>0</v>
      </c>
    </row>
    <row r="77" spans="1:10" s="7" customFormat="1" ht="15" x14ac:dyDescent="0.25">
      <c r="A77" s="68" t="s">
        <v>393</v>
      </c>
      <c r="B77" s="65" t="s">
        <v>351</v>
      </c>
      <c r="C77" s="69" t="s">
        <v>275</v>
      </c>
      <c r="D77" s="70">
        <v>107</v>
      </c>
      <c r="E77" s="70">
        <v>237</v>
      </c>
      <c r="F77" s="69" t="s">
        <v>276</v>
      </c>
      <c r="G77" s="20" t="s">
        <v>30</v>
      </c>
      <c r="H77" s="21">
        <v>1</v>
      </c>
      <c r="I77" s="8">
        <v>0</v>
      </c>
      <c r="J77" s="22">
        <f t="shared" si="8"/>
        <v>0</v>
      </c>
    </row>
    <row r="78" spans="1:10" s="7" customFormat="1" ht="15" x14ac:dyDescent="0.25">
      <c r="A78" s="45" t="s">
        <v>22</v>
      </c>
      <c r="B78" s="45" t="s">
        <v>27</v>
      </c>
      <c r="C78" s="45"/>
      <c r="D78" s="45"/>
      <c r="E78" s="45"/>
      <c r="F78" s="45"/>
      <c r="G78" s="15"/>
      <c r="H78" s="16"/>
      <c r="I78" s="17"/>
      <c r="J78" s="17">
        <f>SUM(J79:J85)</f>
        <v>0</v>
      </c>
    </row>
    <row r="79" spans="1:10" s="7" customFormat="1" ht="15" x14ac:dyDescent="0.25">
      <c r="A79" s="31" t="s">
        <v>3</v>
      </c>
      <c r="B79" s="134" t="s">
        <v>339</v>
      </c>
      <c r="C79" s="135"/>
      <c r="D79" s="135"/>
      <c r="E79" s="135"/>
      <c r="F79" s="136"/>
      <c r="G79" s="20" t="s">
        <v>23</v>
      </c>
      <c r="H79" s="23">
        <v>17.657800000000002</v>
      </c>
      <c r="I79" s="9">
        <v>0</v>
      </c>
      <c r="J79" s="22">
        <f t="shared" ref="J79:J85" si="9">IF(ISNUMBER(H79),ROUND(H79*I79,2),"")</f>
        <v>0</v>
      </c>
    </row>
    <row r="80" spans="1:10" s="7" customFormat="1" ht="15" x14ac:dyDescent="0.25">
      <c r="A80" s="31" t="s">
        <v>4</v>
      </c>
      <c r="B80" s="134" t="s">
        <v>290</v>
      </c>
      <c r="C80" s="135"/>
      <c r="D80" s="135"/>
      <c r="E80" s="135"/>
      <c r="F80" s="136"/>
      <c r="G80" s="20" t="s">
        <v>23</v>
      </c>
      <c r="H80" s="23">
        <v>7.3933</v>
      </c>
      <c r="I80" s="9">
        <v>0</v>
      </c>
      <c r="J80" s="22">
        <f t="shared" si="9"/>
        <v>0</v>
      </c>
    </row>
    <row r="81" spans="1:10" s="7" customFormat="1" ht="15" x14ac:dyDescent="0.25">
      <c r="A81" s="31" t="s">
        <v>6</v>
      </c>
      <c r="B81" s="134" t="s">
        <v>394</v>
      </c>
      <c r="C81" s="135"/>
      <c r="D81" s="135"/>
      <c r="E81" s="135"/>
      <c r="F81" s="136"/>
      <c r="G81" s="20" t="s">
        <v>5</v>
      </c>
      <c r="H81" s="23">
        <v>12.520000000000003</v>
      </c>
      <c r="I81" s="9">
        <v>0</v>
      </c>
      <c r="J81" s="22">
        <f t="shared" si="9"/>
        <v>0</v>
      </c>
    </row>
    <row r="82" spans="1:10" s="7" customFormat="1" ht="15" x14ac:dyDescent="0.25">
      <c r="A82" s="31" t="s">
        <v>7</v>
      </c>
      <c r="B82" s="134" t="s">
        <v>269</v>
      </c>
      <c r="C82" s="135"/>
      <c r="D82" s="135"/>
      <c r="E82" s="135"/>
      <c r="F82" s="136"/>
      <c r="G82" s="20" t="s">
        <v>5</v>
      </c>
      <c r="H82" s="23">
        <v>86.8</v>
      </c>
      <c r="I82" s="9">
        <v>0</v>
      </c>
      <c r="J82" s="22">
        <f t="shared" si="9"/>
        <v>0</v>
      </c>
    </row>
    <row r="83" spans="1:10" s="7" customFormat="1" ht="15" x14ac:dyDescent="0.25">
      <c r="A83" s="31" t="s">
        <v>8</v>
      </c>
      <c r="B83" s="134" t="s">
        <v>305</v>
      </c>
      <c r="C83" s="135"/>
      <c r="D83" s="135"/>
      <c r="E83" s="135"/>
      <c r="F83" s="136"/>
      <c r="G83" s="20" t="s">
        <v>23</v>
      </c>
      <c r="H83" s="23">
        <v>8.2902000000000022</v>
      </c>
      <c r="I83" s="9">
        <v>0</v>
      </c>
      <c r="J83" s="22">
        <f t="shared" si="9"/>
        <v>0</v>
      </c>
    </row>
    <row r="84" spans="1:10" s="7" customFormat="1" ht="15" x14ac:dyDescent="0.25">
      <c r="A84" s="31" t="s">
        <v>11</v>
      </c>
      <c r="B84" s="134" t="s">
        <v>395</v>
      </c>
      <c r="C84" s="135"/>
      <c r="D84" s="135"/>
      <c r="E84" s="135"/>
      <c r="F84" s="136"/>
      <c r="G84" s="20" t="s">
        <v>5</v>
      </c>
      <c r="H84" s="23">
        <v>23.728000000000005</v>
      </c>
      <c r="I84" s="9">
        <v>0</v>
      </c>
      <c r="J84" s="22">
        <f t="shared" si="9"/>
        <v>0</v>
      </c>
    </row>
    <row r="85" spans="1:10" s="7" customFormat="1" ht="15" x14ac:dyDescent="0.25">
      <c r="A85" s="31" t="s">
        <v>29</v>
      </c>
      <c r="B85" s="134" t="s">
        <v>271</v>
      </c>
      <c r="C85" s="135"/>
      <c r="D85" s="135"/>
      <c r="E85" s="135"/>
      <c r="F85" s="136"/>
      <c r="G85" s="20" t="s">
        <v>5</v>
      </c>
      <c r="H85" s="23">
        <v>86.8</v>
      </c>
      <c r="I85" s="9">
        <v>0</v>
      </c>
      <c r="J85" s="22">
        <f t="shared" si="9"/>
        <v>0</v>
      </c>
    </row>
    <row r="86" spans="1:10" s="7" customFormat="1" ht="15" x14ac:dyDescent="0.25">
      <c r="A86" s="52" t="s">
        <v>37</v>
      </c>
      <c r="B86" s="37" t="s">
        <v>397</v>
      </c>
      <c r="C86" s="37"/>
      <c r="D86" s="37"/>
      <c r="E86" s="37"/>
      <c r="F86" s="37"/>
      <c r="G86" s="38"/>
      <c r="H86" s="38"/>
      <c r="I86" s="38"/>
      <c r="J86" s="36">
        <f>J87+J99</f>
        <v>0</v>
      </c>
    </row>
    <row r="87" spans="1:10" s="7" customFormat="1" ht="15" x14ac:dyDescent="0.25">
      <c r="A87" s="45" t="s">
        <v>21</v>
      </c>
      <c r="B87" s="45" t="s">
        <v>42</v>
      </c>
      <c r="C87" s="45"/>
      <c r="D87" s="45"/>
      <c r="E87" s="45"/>
      <c r="F87" s="45"/>
      <c r="G87" s="15"/>
      <c r="H87" s="16"/>
      <c r="I87" s="17"/>
      <c r="J87" s="17">
        <f>J88</f>
        <v>0</v>
      </c>
    </row>
    <row r="88" spans="1:10" s="7" customFormat="1" ht="15" x14ac:dyDescent="0.25">
      <c r="A88" s="45" t="s">
        <v>2</v>
      </c>
      <c r="B88" s="45" t="s">
        <v>43</v>
      </c>
      <c r="C88" s="45"/>
      <c r="D88" s="45"/>
      <c r="E88" s="45"/>
      <c r="F88" s="45"/>
      <c r="G88" s="15"/>
      <c r="H88" s="16"/>
      <c r="I88" s="18"/>
      <c r="J88" s="18">
        <f>SUM(J91:J98)</f>
        <v>0</v>
      </c>
    </row>
    <row r="89" spans="1:10" s="7" customFormat="1" ht="15" x14ac:dyDescent="0.25">
      <c r="A89" s="53"/>
      <c r="B89" s="137" t="s">
        <v>396</v>
      </c>
      <c r="C89" s="138"/>
      <c r="D89" s="138"/>
      <c r="E89" s="138"/>
      <c r="F89" s="139"/>
      <c r="G89" s="15"/>
      <c r="H89" s="16"/>
      <c r="I89" s="18"/>
      <c r="J89" s="18"/>
    </row>
    <row r="90" spans="1:10" s="7" customFormat="1" ht="22.5" x14ac:dyDescent="0.25">
      <c r="A90" s="44" t="s">
        <v>248</v>
      </c>
      <c r="B90" s="41" t="s">
        <v>249</v>
      </c>
      <c r="C90" s="41" t="s">
        <v>250</v>
      </c>
      <c r="D90" s="41" t="s">
        <v>263</v>
      </c>
      <c r="E90" s="41" t="s">
        <v>262</v>
      </c>
      <c r="F90" s="41" t="s">
        <v>251</v>
      </c>
      <c r="G90" s="41" t="s">
        <v>1</v>
      </c>
      <c r="H90" s="42" t="s">
        <v>16</v>
      </c>
      <c r="I90" s="43" t="s">
        <v>15</v>
      </c>
      <c r="J90" s="43" t="s">
        <v>17</v>
      </c>
    </row>
    <row r="91" spans="1:10" s="7" customFormat="1" ht="15" x14ac:dyDescent="0.25">
      <c r="A91" s="68" t="s">
        <v>297</v>
      </c>
      <c r="B91" s="65" t="s">
        <v>384</v>
      </c>
      <c r="C91" s="69" t="s">
        <v>293</v>
      </c>
      <c r="D91" s="70">
        <v>123</v>
      </c>
      <c r="E91" s="70">
        <v>119</v>
      </c>
      <c r="F91" s="69" t="s">
        <v>264</v>
      </c>
      <c r="G91" s="20" t="s">
        <v>30</v>
      </c>
      <c r="H91" s="21">
        <v>1</v>
      </c>
      <c r="I91" s="8">
        <v>0</v>
      </c>
      <c r="J91" s="22">
        <f t="shared" ref="J91:J103" si="10">IF(ISNUMBER(H91),ROUND(H91*I91,2),"")</f>
        <v>0</v>
      </c>
    </row>
    <row r="92" spans="1:10" s="7" customFormat="1" ht="15" x14ac:dyDescent="0.25">
      <c r="A92" s="68" t="s">
        <v>298</v>
      </c>
      <c r="B92" s="65" t="s">
        <v>384</v>
      </c>
      <c r="C92" s="69" t="s">
        <v>293</v>
      </c>
      <c r="D92" s="70">
        <v>81</v>
      </c>
      <c r="E92" s="70">
        <v>119</v>
      </c>
      <c r="F92" s="69" t="s">
        <v>264</v>
      </c>
      <c r="G92" s="20" t="s">
        <v>30</v>
      </c>
      <c r="H92" s="21">
        <v>1</v>
      </c>
      <c r="I92" s="8">
        <v>0</v>
      </c>
      <c r="J92" s="22">
        <f t="shared" si="10"/>
        <v>0</v>
      </c>
    </row>
    <row r="93" spans="1:10" s="7" customFormat="1" ht="15" x14ac:dyDescent="0.25">
      <c r="A93" s="68" t="s">
        <v>349</v>
      </c>
      <c r="B93" s="65" t="s">
        <v>382</v>
      </c>
      <c r="C93" s="69" t="s">
        <v>293</v>
      </c>
      <c r="D93" s="70">
        <v>123</v>
      </c>
      <c r="E93" s="70">
        <v>119</v>
      </c>
      <c r="F93" s="69" t="s">
        <v>264</v>
      </c>
      <c r="G93" s="20" t="s">
        <v>30</v>
      </c>
      <c r="H93" s="21">
        <v>1</v>
      </c>
      <c r="I93" s="8">
        <v>0</v>
      </c>
      <c r="J93" s="22">
        <f t="shared" si="10"/>
        <v>0</v>
      </c>
    </row>
    <row r="94" spans="1:10" s="7" customFormat="1" ht="15" x14ac:dyDescent="0.25">
      <c r="A94" s="68" t="s">
        <v>360</v>
      </c>
      <c r="B94" s="65" t="s">
        <v>383</v>
      </c>
      <c r="C94" s="69" t="s">
        <v>293</v>
      </c>
      <c r="D94" s="70">
        <v>123</v>
      </c>
      <c r="E94" s="70">
        <v>119</v>
      </c>
      <c r="F94" s="69" t="s">
        <v>264</v>
      </c>
      <c r="G94" s="20" t="s">
        <v>30</v>
      </c>
      <c r="H94" s="21">
        <v>1</v>
      </c>
      <c r="I94" s="8">
        <v>0</v>
      </c>
      <c r="J94" s="22">
        <f t="shared" si="10"/>
        <v>0</v>
      </c>
    </row>
    <row r="95" spans="1:10" s="7" customFormat="1" ht="15" x14ac:dyDescent="0.25">
      <c r="A95" s="68" t="s">
        <v>361</v>
      </c>
      <c r="B95" s="65" t="s">
        <v>383</v>
      </c>
      <c r="C95" s="69" t="s">
        <v>293</v>
      </c>
      <c r="D95" s="70">
        <v>81</v>
      </c>
      <c r="E95" s="70">
        <v>119</v>
      </c>
      <c r="F95" s="69" t="s">
        <v>264</v>
      </c>
      <c r="G95" s="20" t="s">
        <v>30</v>
      </c>
      <c r="H95" s="21">
        <v>1</v>
      </c>
      <c r="I95" s="8">
        <v>0</v>
      </c>
      <c r="J95" s="22">
        <f t="shared" si="10"/>
        <v>0</v>
      </c>
    </row>
    <row r="96" spans="1:10" s="7" customFormat="1" ht="15" x14ac:dyDescent="0.25">
      <c r="A96" s="68" t="s">
        <v>362</v>
      </c>
      <c r="B96" s="65" t="s">
        <v>398</v>
      </c>
      <c r="C96" s="69" t="s">
        <v>293</v>
      </c>
      <c r="D96" s="70">
        <v>123</v>
      </c>
      <c r="E96" s="70">
        <v>77</v>
      </c>
      <c r="F96" s="69" t="s">
        <v>264</v>
      </c>
      <c r="G96" s="20" t="s">
        <v>30</v>
      </c>
      <c r="H96" s="21">
        <v>1</v>
      </c>
      <c r="I96" s="8">
        <v>0</v>
      </c>
      <c r="J96" s="22">
        <f t="shared" si="10"/>
        <v>0</v>
      </c>
    </row>
    <row r="97" spans="1:10" s="7" customFormat="1" ht="15" x14ac:dyDescent="0.25">
      <c r="A97" s="68" t="s">
        <v>387</v>
      </c>
      <c r="B97" s="65" t="s">
        <v>398</v>
      </c>
      <c r="C97" s="69" t="s">
        <v>293</v>
      </c>
      <c r="D97" s="70">
        <v>114.99999999999999</v>
      </c>
      <c r="E97" s="70">
        <v>77</v>
      </c>
      <c r="F97" s="69" t="s">
        <v>264</v>
      </c>
      <c r="G97" s="20" t="s">
        <v>30</v>
      </c>
      <c r="H97" s="21">
        <v>1</v>
      </c>
      <c r="I97" s="8">
        <v>0</v>
      </c>
      <c r="J97" s="22">
        <f t="shared" si="10"/>
        <v>0</v>
      </c>
    </row>
    <row r="98" spans="1:10" s="7" customFormat="1" ht="15" x14ac:dyDescent="0.25">
      <c r="A98" s="68" t="s">
        <v>327</v>
      </c>
      <c r="B98" s="65" t="s">
        <v>399</v>
      </c>
      <c r="C98" s="69" t="s">
        <v>293</v>
      </c>
      <c r="D98" s="70">
        <v>123</v>
      </c>
      <c r="E98" s="70">
        <v>79</v>
      </c>
      <c r="F98" s="69" t="s">
        <v>264</v>
      </c>
      <c r="G98" s="20" t="s">
        <v>30</v>
      </c>
      <c r="H98" s="21">
        <v>1</v>
      </c>
      <c r="I98" s="8">
        <v>0</v>
      </c>
      <c r="J98" s="22">
        <f t="shared" si="10"/>
        <v>0</v>
      </c>
    </row>
    <row r="99" spans="1:10" s="7" customFormat="1" ht="15" x14ac:dyDescent="0.25">
      <c r="A99" s="45" t="s">
        <v>22</v>
      </c>
      <c r="B99" s="45" t="s">
        <v>27</v>
      </c>
      <c r="C99" s="45"/>
      <c r="D99" s="45"/>
      <c r="E99" s="45"/>
      <c r="F99" s="45"/>
      <c r="G99" s="15"/>
      <c r="H99" s="16"/>
      <c r="I99" s="17"/>
      <c r="J99" s="17">
        <f>SUM(J100:J103)</f>
        <v>0</v>
      </c>
    </row>
    <row r="100" spans="1:10" s="7" customFormat="1" ht="15" x14ac:dyDescent="0.25">
      <c r="A100" s="31" t="s">
        <v>3</v>
      </c>
      <c r="B100" s="134" t="s">
        <v>339</v>
      </c>
      <c r="C100" s="135" t="s">
        <v>339</v>
      </c>
      <c r="D100" s="135" t="s">
        <v>339</v>
      </c>
      <c r="E100" s="135" t="s">
        <v>339</v>
      </c>
      <c r="F100" s="136" t="s">
        <v>339</v>
      </c>
      <c r="G100" s="20" t="s">
        <v>23</v>
      </c>
      <c r="H100" s="23">
        <v>7.2777999999999992</v>
      </c>
      <c r="I100" s="9">
        <v>0</v>
      </c>
      <c r="J100" s="22">
        <f t="shared" si="10"/>
        <v>0</v>
      </c>
    </row>
    <row r="101" spans="1:10" s="7" customFormat="1" ht="15" x14ac:dyDescent="0.25">
      <c r="A101" s="31" t="s">
        <v>4</v>
      </c>
      <c r="B101" s="134" t="s">
        <v>291</v>
      </c>
      <c r="C101" s="135" t="s">
        <v>291</v>
      </c>
      <c r="D101" s="135" t="s">
        <v>291</v>
      </c>
      <c r="E101" s="135" t="s">
        <v>291</v>
      </c>
      <c r="F101" s="136" t="s">
        <v>291</v>
      </c>
      <c r="G101" s="20" t="s">
        <v>5</v>
      </c>
      <c r="H101" s="23">
        <v>7.62</v>
      </c>
      <c r="I101" s="9">
        <v>0</v>
      </c>
      <c r="J101" s="22">
        <f t="shared" si="10"/>
        <v>0</v>
      </c>
    </row>
    <row r="102" spans="1:10" s="7" customFormat="1" ht="15" x14ac:dyDescent="0.25">
      <c r="A102" s="31" t="s">
        <v>6</v>
      </c>
      <c r="B102" s="134" t="s">
        <v>269</v>
      </c>
      <c r="C102" s="135" t="s">
        <v>269</v>
      </c>
      <c r="D102" s="135" t="s">
        <v>269</v>
      </c>
      <c r="E102" s="135" t="s">
        <v>269</v>
      </c>
      <c r="F102" s="136" t="s">
        <v>269</v>
      </c>
      <c r="G102" s="20" t="s">
        <v>5</v>
      </c>
      <c r="H102" s="23">
        <v>31</v>
      </c>
      <c r="I102" s="9">
        <v>0</v>
      </c>
      <c r="J102" s="22">
        <f t="shared" si="10"/>
        <v>0</v>
      </c>
    </row>
    <row r="103" spans="1:10" s="7" customFormat="1" ht="15" x14ac:dyDescent="0.25">
      <c r="A103" s="31" t="s">
        <v>7</v>
      </c>
      <c r="B103" s="134" t="s">
        <v>271</v>
      </c>
      <c r="C103" s="135" t="s">
        <v>271</v>
      </c>
      <c r="D103" s="135" t="s">
        <v>271</v>
      </c>
      <c r="E103" s="135" t="s">
        <v>271</v>
      </c>
      <c r="F103" s="136" t="s">
        <v>271</v>
      </c>
      <c r="G103" s="20" t="s">
        <v>5</v>
      </c>
      <c r="H103" s="23">
        <v>31</v>
      </c>
      <c r="I103" s="9">
        <v>0</v>
      </c>
      <c r="J103" s="22">
        <f t="shared" si="10"/>
        <v>0</v>
      </c>
    </row>
    <row r="104" spans="1:10" s="7" customFormat="1" ht="15" x14ac:dyDescent="0.25">
      <c r="A104" s="52" t="s">
        <v>38</v>
      </c>
      <c r="B104" s="37" t="s">
        <v>400</v>
      </c>
      <c r="C104" s="37"/>
      <c r="D104" s="37"/>
      <c r="E104" s="37"/>
      <c r="F104" s="37"/>
      <c r="G104" s="38"/>
      <c r="H104" s="38"/>
      <c r="I104" s="38"/>
      <c r="J104" s="36">
        <f>J105+J117</f>
        <v>0</v>
      </c>
    </row>
    <row r="105" spans="1:10" s="7" customFormat="1" ht="15" x14ac:dyDescent="0.25">
      <c r="A105" s="45" t="s">
        <v>21</v>
      </c>
      <c r="B105" s="45" t="s">
        <v>42</v>
      </c>
      <c r="C105" s="45"/>
      <c r="D105" s="45"/>
      <c r="E105" s="45"/>
      <c r="F105" s="45"/>
      <c r="G105" s="15"/>
      <c r="H105" s="16"/>
      <c r="I105" s="17"/>
      <c r="J105" s="17">
        <f>J106</f>
        <v>0</v>
      </c>
    </row>
    <row r="106" spans="1:10" s="7" customFormat="1" ht="15" x14ac:dyDescent="0.25">
      <c r="A106" s="45" t="s">
        <v>2</v>
      </c>
      <c r="B106" s="45" t="s">
        <v>43</v>
      </c>
      <c r="C106" s="45"/>
      <c r="D106" s="45"/>
      <c r="E106" s="45"/>
      <c r="F106" s="45"/>
      <c r="G106" s="15"/>
      <c r="H106" s="16"/>
      <c r="I106" s="18"/>
      <c r="J106" s="18">
        <f>SUM(J109:J116)</f>
        <v>0</v>
      </c>
    </row>
    <row r="107" spans="1:10" s="7" customFormat="1" ht="15" x14ac:dyDescent="0.25">
      <c r="A107" s="53"/>
      <c r="B107" s="137" t="s">
        <v>296</v>
      </c>
      <c r="C107" s="138"/>
      <c r="D107" s="138"/>
      <c r="E107" s="138"/>
      <c r="F107" s="139"/>
      <c r="G107" s="15"/>
      <c r="H107" s="16"/>
      <c r="I107" s="18"/>
      <c r="J107" s="18"/>
    </row>
    <row r="108" spans="1:10" s="7" customFormat="1" ht="22.5" x14ac:dyDescent="0.25">
      <c r="A108" s="44" t="s">
        <v>248</v>
      </c>
      <c r="B108" s="41" t="s">
        <v>249</v>
      </c>
      <c r="C108" s="41" t="s">
        <v>250</v>
      </c>
      <c r="D108" s="41" t="s">
        <v>263</v>
      </c>
      <c r="E108" s="41" t="s">
        <v>262</v>
      </c>
      <c r="F108" s="41" t="s">
        <v>251</v>
      </c>
      <c r="G108" s="41" t="s">
        <v>1</v>
      </c>
      <c r="H108" s="42" t="s">
        <v>16</v>
      </c>
      <c r="I108" s="43" t="s">
        <v>15</v>
      </c>
      <c r="J108" s="43" t="s">
        <v>17</v>
      </c>
    </row>
    <row r="109" spans="1:10" s="7" customFormat="1" ht="15" x14ac:dyDescent="0.25">
      <c r="A109" s="68" t="s">
        <v>297</v>
      </c>
      <c r="B109" s="65" t="s">
        <v>384</v>
      </c>
      <c r="C109" s="69" t="s">
        <v>293</v>
      </c>
      <c r="D109" s="70">
        <v>123</v>
      </c>
      <c r="E109" s="70">
        <v>136</v>
      </c>
      <c r="F109" s="69" t="s">
        <v>264</v>
      </c>
      <c r="G109" s="20" t="s">
        <v>30</v>
      </c>
      <c r="H109" s="21">
        <v>1</v>
      </c>
      <c r="I109" s="8">
        <v>0</v>
      </c>
      <c r="J109" s="22">
        <f t="shared" ref="J109:J120" si="11">IF(ISNUMBER(H109),ROUND(H109*I109,2),"")</f>
        <v>0</v>
      </c>
    </row>
    <row r="110" spans="1:10" s="7" customFormat="1" ht="15" x14ac:dyDescent="0.25">
      <c r="A110" s="68" t="s">
        <v>298</v>
      </c>
      <c r="B110" s="65" t="s">
        <v>382</v>
      </c>
      <c r="C110" s="69" t="s">
        <v>293</v>
      </c>
      <c r="D110" s="70">
        <v>123</v>
      </c>
      <c r="E110" s="70">
        <v>136</v>
      </c>
      <c r="F110" s="69" t="s">
        <v>264</v>
      </c>
      <c r="G110" s="20" t="s">
        <v>30</v>
      </c>
      <c r="H110" s="21">
        <v>1</v>
      </c>
      <c r="I110" s="8">
        <v>0</v>
      </c>
      <c r="J110" s="22">
        <f t="shared" si="11"/>
        <v>0</v>
      </c>
    </row>
    <row r="111" spans="1:10" s="7" customFormat="1" ht="15" x14ac:dyDescent="0.25">
      <c r="A111" s="68" t="s">
        <v>349</v>
      </c>
      <c r="B111" s="65" t="s">
        <v>381</v>
      </c>
      <c r="C111" s="69" t="s">
        <v>293</v>
      </c>
      <c r="D111" s="70">
        <v>123</v>
      </c>
      <c r="E111" s="70">
        <v>108</v>
      </c>
      <c r="F111" s="69" t="s">
        <v>264</v>
      </c>
      <c r="G111" s="20" t="s">
        <v>30</v>
      </c>
      <c r="H111" s="21">
        <v>1</v>
      </c>
      <c r="I111" s="8">
        <v>0</v>
      </c>
      <c r="J111" s="22">
        <f t="shared" si="11"/>
        <v>0</v>
      </c>
    </row>
    <row r="112" spans="1:10" s="7" customFormat="1" ht="15" x14ac:dyDescent="0.25">
      <c r="A112" s="68" t="s">
        <v>233</v>
      </c>
      <c r="B112" s="65" t="s">
        <v>401</v>
      </c>
      <c r="C112" s="69" t="s">
        <v>293</v>
      </c>
      <c r="D112" s="70">
        <v>123</v>
      </c>
      <c r="E112" s="70">
        <v>132</v>
      </c>
      <c r="F112" s="69" t="s">
        <v>264</v>
      </c>
      <c r="G112" s="20" t="s">
        <v>30</v>
      </c>
      <c r="H112" s="21">
        <v>1</v>
      </c>
      <c r="I112" s="8">
        <v>0</v>
      </c>
      <c r="J112" s="22">
        <f t="shared" si="11"/>
        <v>0</v>
      </c>
    </row>
    <row r="113" spans="1:10" s="7" customFormat="1" ht="15" x14ac:dyDescent="0.25">
      <c r="A113" s="68" t="s">
        <v>254</v>
      </c>
      <c r="B113" s="65" t="s">
        <v>351</v>
      </c>
      <c r="C113" s="69" t="s">
        <v>293</v>
      </c>
      <c r="D113" s="70">
        <v>123</v>
      </c>
      <c r="E113" s="70">
        <v>76</v>
      </c>
      <c r="F113" s="69" t="s">
        <v>282</v>
      </c>
      <c r="G113" s="20" t="s">
        <v>30</v>
      </c>
      <c r="H113" s="21">
        <v>1</v>
      </c>
      <c r="I113" s="8">
        <v>0</v>
      </c>
      <c r="J113" s="22">
        <f t="shared" si="11"/>
        <v>0</v>
      </c>
    </row>
    <row r="114" spans="1:10" s="7" customFormat="1" ht="15" x14ac:dyDescent="0.25">
      <c r="A114" s="68" t="s">
        <v>299</v>
      </c>
      <c r="B114" s="65" t="s">
        <v>351</v>
      </c>
      <c r="C114" s="69" t="s">
        <v>260</v>
      </c>
      <c r="D114" s="70">
        <v>133</v>
      </c>
      <c r="E114" s="70">
        <v>141</v>
      </c>
      <c r="F114" s="69" t="s">
        <v>282</v>
      </c>
      <c r="G114" s="20" t="s">
        <v>30</v>
      </c>
      <c r="H114" s="21">
        <v>1</v>
      </c>
      <c r="I114" s="8">
        <v>0</v>
      </c>
      <c r="J114" s="22">
        <f t="shared" si="11"/>
        <v>0</v>
      </c>
    </row>
    <row r="115" spans="1:10" s="7" customFormat="1" ht="15" x14ac:dyDescent="0.25">
      <c r="A115" s="68" t="s">
        <v>236</v>
      </c>
      <c r="B115" s="65" t="s">
        <v>390</v>
      </c>
      <c r="C115" s="69" t="s">
        <v>253</v>
      </c>
      <c r="D115" s="70">
        <v>123</v>
      </c>
      <c r="E115" s="70">
        <v>136</v>
      </c>
      <c r="F115" s="69" t="s">
        <v>264</v>
      </c>
      <c r="G115" s="20" t="s">
        <v>30</v>
      </c>
      <c r="H115" s="21">
        <v>1</v>
      </c>
      <c r="I115" s="8">
        <v>0</v>
      </c>
      <c r="J115" s="22">
        <f t="shared" si="11"/>
        <v>0</v>
      </c>
    </row>
    <row r="116" spans="1:10" s="7" customFormat="1" ht="15" x14ac:dyDescent="0.25">
      <c r="A116" s="68" t="s">
        <v>237</v>
      </c>
      <c r="B116" s="65" t="s">
        <v>351</v>
      </c>
      <c r="C116" s="69" t="s">
        <v>253</v>
      </c>
      <c r="D116" s="70">
        <v>123</v>
      </c>
      <c r="E116" s="70">
        <v>206</v>
      </c>
      <c r="F116" s="69" t="s">
        <v>264</v>
      </c>
      <c r="G116" s="20" t="s">
        <v>30</v>
      </c>
      <c r="H116" s="21">
        <v>1</v>
      </c>
      <c r="I116" s="8">
        <v>0</v>
      </c>
      <c r="J116" s="22">
        <f t="shared" si="11"/>
        <v>0</v>
      </c>
    </row>
    <row r="117" spans="1:10" s="7" customFormat="1" ht="15" x14ac:dyDescent="0.25">
      <c r="A117" s="45" t="s">
        <v>22</v>
      </c>
      <c r="B117" s="45" t="s">
        <v>27</v>
      </c>
      <c r="C117" s="45"/>
      <c r="D117" s="45"/>
      <c r="E117" s="45"/>
      <c r="F117" s="45"/>
      <c r="G117" s="15"/>
      <c r="H117" s="16"/>
      <c r="I117" s="17"/>
      <c r="J117" s="17">
        <f>SUM(J118:J120)</f>
        <v>0</v>
      </c>
    </row>
    <row r="118" spans="1:10" s="7" customFormat="1" ht="15" x14ac:dyDescent="0.25">
      <c r="A118" s="31" t="s">
        <v>3</v>
      </c>
      <c r="B118" s="134" t="s">
        <v>268</v>
      </c>
      <c r="C118" s="135" t="s">
        <v>268</v>
      </c>
      <c r="D118" s="135" t="s">
        <v>268</v>
      </c>
      <c r="E118" s="135" t="s">
        <v>268</v>
      </c>
      <c r="F118" s="136" t="s">
        <v>268</v>
      </c>
      <c r="G118" s="20" t="s">
        <v>5</v>
      </c>
      <c r="H118" s="23">
        <v>10.7</v>
      </c>
      <c r="I118" s="9">
        <v>0</v>
      </c>
      <c r="J118" s="22">
        <f t="shared" si="11"/>
        <v>0</v>
      </c>
    </row>
    <row r="119" spans="1:10" s="7" customFormat="1" ht="15" x14ac:dyDescent="0.25">
      <c r="A119" s="31" t="s">
        <v>4</v>
      </c>
      <c r="B119" s="134" t="s">
        <v>269</v>
      </c>
      <c r="C119" s="135" t="s">
        <v>269</v>
      </c>
      <c r="D119" s="135" t="s">
        <v>269</v>
      </c>
      <c r="E119" s="135" t="s">
        <v>269</v>
      </c>
      <c r="F119" s="136" t="s">
        <v>269</v>
      </c>
      <c r="G119" s="20" t="s">
        <v>5</v>
      </c>
      <c r="H119" s="23">
        <v>44.78</v>
      </c>
      <c r="I119" s="9">
        <v>0</v>
      </c>
      <c r="J119" s="22">
        <f t="shared" si="11"/>
        <v>0</v>
      </c>
    </row>
    <row r="120" spans="1:10" s="7" customFormat="1" ht="15" x14ac:dyDescent="0.25">
      <c r="A120" s="31" t="s">
        <v>6</v>
      </c>
      <c r="B120" s="134" t="s">
        <v>271</v>
      </c>
      <c r="C120" s="135" t="s">
        <v>271</v>
      </c>
      <c r="D120" s="135" t="s">
        <v>271</v>
      </c>
      <c r="E120" s="135" t="s">
        <v>271</v>
      </c>
      <c r="F120" s="136" t="s">
        <v>271</v>
      </c>
      <c r="G120" s="20" t="s">
        <v>5</v>
      </c>
      <c r="H120" s="23">
        <v>44.78</v>
      </c>
      <c r="I120" s="9">
        <v>0</v>
      </c>
      <c r="J120" s="22">
        <f t="shared" si="11"/>
        <v>0</v>
      </c>
    </row>
    <row r="121" spans="1:10" s="7" customFormat="1" ht="15" x14ac:dyDescent="0.25">
      <c r="A121" s="52" t="s">
        <v>331</v>
      </c>
      <c r="B121" s="37" t="s">
        <v>402</v>
      </c>
      <c r="C121" s="37"/>
      <c r="D121" s="37"/>
      <c r="E121" s="37"/>
      <c r="F121" s="37"/>
      <c r="G121" s="38"/>
      <c r="H121" s="38"/>
      <c r="I121" s="38"/>
      <c r="J121" s="36">
        <f>J122+J140</f>
        <v>0</v>
      </c>
    </row>
    <row r="122" spans="1:10" s="7" customFormat="1" ht="15" x14ac:dyDescent="0.25">
      <c r="A122" s="45" t="s">
        <v>21</v>
      </c>
      <c r="B122" s="45" t="s">
        <v>42</v>
      </c>
      <c r="C122" s="45"/>
      <c r="D122" s="45"/>
      <c r="E122" s="45"/>
      <c r="F122" s="45"/>
      <c r="G122" s="15"/>
      <c r="H122" s="16"/>
      <c r="I122" s="17"/>
      <c r="J122" s="17">
        <f>J123</f>
        <v>0</v>
      </c>
    </row>
    <row r="123" spans="1:10" s="7" customFormat="1" ht="15" x14ac:dyDescent="0.25">
      <c r="A123" s="45" t="s">
        <v>2</v>
      </c>
      <c r="B123" s="45" t="s">
        <v>43</v>
      </c>
      <c r="C123" s="45"/>
      <c r="D123" s="45"/>
      <c r="E123" s="45"/>
      <c r="F123" s="45"/>
      <c r="G123" s="15"/>
      <c r="H123" s="16"/>
      <c r="I123" s="18"/>
      <c r="J123" s="18">
        <f>SUM(J126:J139)</f>
        <v>0</v>
      </c>
    </row>
    <row r="124" spans="1:10" s="7" customFormat="1" ht="15" x14ac:dyDescent="0.25">
      <c r="A124" s="53"/>
      <c r="B124" s="137" t="s">
        <v>272</v>
      </c>
      <c r="C124" s="138"/>
      <c r="D124" s="138"/>
      <c r="E124" s="138"/>
      <c r="F124" s="139"/>
      <c r="G124" s="15"/>
      <c r="H124" s="16"/>
      <c r="I124" s="18"/>
      <c r="J124" s="18"/>
    </row>
    <row r="125" spans="1:10" s="7" customFormat="1" ht="22.5" x14ac:dyDescent="0.25">
      <c r="A125" s="44" t="s">
        <v>248</v>
      </c>
      <c r="B125" s="41" t="s">
        <v>249</v>
      </c>
      <c r="C125" s="41" t="s">
        <v>250</v>
      </c>
      <c r="D125" s="41" t="s">
        <v>263</v>
      </c>
      <c r="E125" s="41" t="s">
        <v>262</v>
      </c>
      <c r="F125" s="41" t="s">
        <v>251</v>
      </c>
      <c r="G125" s="41" t="s">
        <v>1</v>
      </c>
      <c r="H125" s="42" t="s">
        <v>16</v>
      </c>
      <c r="I125" s="43" t="s">
        <v>15</v>
      </c>
      <c r="J125" s="43" t="s">
        <v>17</v>
      </c>
    </row>
    <row r="126" spans="1:10" s="7" customFormat="1" ht="15" x14ac:dyDescent="0.25">
      <c r="A126" s="68" t="s">
        <v>297</v>
      </c>
      <c r="B126" s="65" t="s">
        <v>408</v>
      </c>
      <c r="C126" s="69" t="s">
        <v>293</v>
      </c>
      <c r="D126" s="70">
        <v>123</v>
      </c>
      <c r="E126" s="70">
        <v>107</v>
      </c>
      <c r="F126" s="69" t="s">
        <v>264</v>
      </c>
      <c r="G126" s="20" t="s">
        <v>30</v>
      </c>
      <c r="H126" s="21">
        <v>1</v>
      </c>
      <c r="I126" s="8">
        <v>0</v>
      </c>
      <c r="J126" s="22">
        <f t="shared" ref="J126:J135" si="12">IF(ISNUMBER(H126),ROUND(H126*I126,2),"")</f>
        <v>0</v>
      </c>
    </row>
    <row r="127" spans="1:10" s="7" customFormat="1" ht="15" x14ac:dyDescent="0.25">
      <c r="A127" s="68" t="s">
        <v>298</v>
      </c>
      <c r="B127" s="65" t="s">
        <v>382</v>
      </c>
      <c r="C127" s="69" t="s">
        <v>293</v>
      </c>
      <c r="D127" s="70">
        <v>123</v>
      </c>
      <c r="E127" s="70">
        <v>137</v>
      </c>
      <c r="F127" s="69" t="s">
        <v>294</v>
      </c>
      <c r="G127" s="20" t="s">
        <v>30</v>
      </c>
      <c r="H127" s="21">
        <v>1</v>
      </c>
      <c r="I127" s="8">
        <v>0</v>
      </c>
      <c r="J127" s="22">
        <f t="shared" si="12"/>
        <v>0</v>
      </c>
    </row>
    <row r="128" spans="1:10" s="7" customFormat="1" ht="15" x14ac:dyDescent="0.25">
      <c r="A128" s="68" t="s">
        <v>403</v>
      </c>
      <c r="B128" s="65" t="s">
        <v>382</v>
      </c>
      <c r="C128" s="69" t="s">
        <v>260</v>
      </c>
      <c r="D128" s="70">
        <v>79</v>
      </c>
      <c r="E128" s="70">
        <v>216</v>
      </c>
      <c r="F128" s="69" t="s">
        <v>294</v>
      </c>
      <c r="G128" s="20" t="s">
        <v>30</v>
      </c>
      <c r="H128" s="21">
        <v>1</v>
      </c>
      <c r="I128" s="8">
        <v>0</v>
      </c>
      <c r="J128" s="22">
        <f t="shared" si="12"/>
        <v>0</v>
      </c>
    </row>
    <row r="129" spans="1:10" s="7" customFormat="1" ht="15" x14ac:dyDescent="0.25">
      <c r="A129" s="68" t="s">
        <v>233</v>
      </c>
      <c r="B129" s="65" t="s">
        <v>409</v>
      </c>
      <c r="C129" s="69" t="s">
        <v>253</v>
      </c>
      <c r="D129" s="70">
        <v>123</v>
      </c>
      <c r="E129" s="70">
        <v>178</v>
      </c>
      <c r="F129" s="69" t="s">
        <v>264</v>
      </c>
      <c r="G129" s="20" t="s">
        <v>30</v>
      </c>
      <c r="H129" s="21">
        <v>1</v>
      </c>
      <c r="I129" s="8">
        <v>0</v>
      </c>
      <c r="J129" s="22">
        <f t="shared" si="12"/>
        <v>0</v>
      </c>
    </row>
    <row r="130" spans="1:10" s="7" customFormat="1" ht="15" x14ac:dyDescent="0.25">
      <c r="A130" s="68" t="s">
        <v>254</v>
      </c>
      <c r="B130" s="65" t="s">
        <v>410</v>
      </c>
      <c r="C130" s="69" t="s">
        <v>293</v>
      </c>
      <c r="D130" s="70">
        <v>123</v>
      </c>
      <c r="E130" s="70">
        <v>216</v>
      </c>
      <c r="F130" s="69" t="s">
        <v>294</v>
      </c>
      <c r="G130" s="20" t="s">
        <v>30</v>
      </c>
      <c r="H130" s="21">
        <v>1</v>
      </c>
      <c r="I130" s="8">
        <v>0</v>
      </c>
      <c r="J130" s="22">
        <f t="shared" si="12"/>
        <v>0</v>
      </c>
    </row>
    <row r="131" spans="1:10" s="7" customFormat="1" ht="15" x14ac:dyDescent="0.25">
      <c r="A131" s="68" t="s">
        <v>299</v>
      </c>
      <c r="B131" s="65" t="s">
        <v>410</v>
      </c>
      <c r="C131" s="69" t="s">
        <v>260</v>
      </c>
      <c r="D131" s="70">
        <v>139</v>
      </c>
      <c r="E131" s="70">
        <v>137</v>
      </c>
      <c r="F131" s="69" t="s">
        <v>294</v>
      </c>
      <c r="G131" s="20" t="s">
        <v>30</v>
      </c>
      <c r="H131" s="21">
        <v>1</v>
      </c>
      <c r="I131" s="8">
        <v>0</v>
      </c>
      <c r="J131" s="22">
        <f t="shared" si="12"/>
        <v>0</v>
      </c>
    </row>
    <row r="132" spans="1:10" s="7" customFormat="1" ht="15" x14ac:dyDescent="0.25">
      <c r="A132" s="68" t="s">
        <v>363</v>
      </c>
      <c r="B132" s="65" t="s">
        <v>391</v>
      </c>
      <c r="C132" s="69" t="s">
        <v>261</v>
      </c>
      <c r="D132" s="70">
        <v>123</v>
      </c>
      <c r="E132" s="70">
        <v>216</v>
      </c>
      <c r="F132" s="69" t="s">
        <v>264</v>
      </c>
      <c r="G132" s="20" t="s">
        <v>30</v>
      </c>
      <c r="H132" s="21">
        <v>1</v>
      </c>
      <c r="I132" s="8">
        <v>0</v>
      </c>
      <c r="J132" s="22">
        <f t="shared" si="12"/>
        <v>0</v>
      </c>
    </row>
    <row r="133" spans="1:10" s="7" customFormat="1" ht="15" x14ac:dyDescent="0.25">
      <c r="A133" s="68" t="s">
        <v>280</v>
      </c>
      <c r="B133" s="65" t="s">
        <v>391</v>
      </c>
      <c r="C133" s="69" t="s">
        <v>261</v>
      </c>
      <c r="D133" s="70">
        <v>139</v>
      </c>
      <c r="E133" s="70">
        <v>216</v>
      </c>
      <c r="F133" s="69" t="s">
        <v>264</v>
      </c>
      <c r="G133" s="20" t="s">
        <v>30</v>
      </c>
      <c r="H133" s="21">
        <v>1</v>
      </c>
      <c r="I133" s="8">
        <v>0</v>
      </c>
      <c r="J133" s="22">
        <f t="shared" si="12"/>
        <v>0</v>
      </c>
    </row>
    <row r="134" spans="1:10" s="7" customFormat="1" ht="15" x14ac:dyDescent="0.25">
      <c r="A134" s="68" t="s">
        <v>404</v>
      </c>
      <c r="B134" s="65" t="s">
        <v>391</v>
      </c>
      <c r="C134" s="69" t="s">
        <v>260</v>
      </c>
      <c r="D134" s="70">
        <v>75</v>
      </c>
      <c r="E134" s="70">
        <v>215</v>
      </c>
      <c r="F134" s="69" t="s">
        <v>264</v>
      </c>
      <c r="G134" s="20" t="s">
        <v>30</v>
      </c>
      <c r="H134" s="21">
        <v>1</v>
      </c>
      <c r="I134" s="8">
        <v>0</v>
      </c>
      <c r="J134" s="22">
        <f t="shared" si="12"/>
        <v>0</v>
      </c>
    </row>
    <row r="135" spans="1:10" s="7" customFormat="1" ht="15" x14ac:dyDescent="0.25">
      <c r="A135" s="68" t="s">
        <v>239</v>
      </c>
      <c r="B135" s="65" t="s">
        <v>391</v>
      </c>
      <c r="C135" s="69" t="s">
        <v>293</v>
      </c>
      <c r="D135" s="70">
        <v>140</v>
      </c>
      <c r="E135" s="70">
        <v>137</v>
      </c>
      <c r="F135" s="69" t="s">
        <v>264</v>
      </c>
      <c r="G135" s="20" t="s">
        <v>30</v>
      </c>
      <c r="H135" s="21">
        <v>1</v>
      </c>
      <c r="I135" s="8">
        <v>0</v>
      </c>
      <c r="J135" s="22">
        <f t="shared" si="12"/>
        <v>0</v>
      </c>
    </row>
    <row r="136" spans="1:10" s="7" customFormat="1" ht="15" x14ac:dyDescent="0.25">
      <c r="A136" s="68" t="s">
        <v>327</v>
      </c>
      <c r="B136" s="65" t="s">
        <v>411</v>
      </c>
      <c r="C136" s="69" t="s">
        <v>293</v>
      </c>
      <c r="D136" s="70">
        <v>123</v>
      </c>
      <c r="E136" s="70">
        <v>136</v>
      </c>
      <c r="F136" s="69" t="s">
        <v>264</v>
      </c>
      <c r="G136" s="20" t="s">
        <v>30</v>
      </c>
      <c r="H136" s="21">
        <v>1</v>
      </c>
      <c r="I136" s="8">
        <v>0</v>
      </c>
      <c r="J136" s="22">
        <f t="shared" ref="J136:J143" si="13">IF(ISNUMBER(H136),ROUND(H136*I136,2),"")</f>
        <v>0</v>
      </c>
    </row>
    <row r="137" spans="1:10" s="7" customFormat="1" ht="15" x14ac:dyDescent="0.25">
      <c r="A137" s="68" t="s">
        <v>405</v>
      </c>
      <c r="B137" s="65" t="s">
        <v>412</v>
      </c>
      <c r="C137" s="69" t="s">
        <v>293</v>
      </c>
      <c r="D137" s="70">
        <v>123</v>
      </c>
      <c r="E137" s="70">
        <v>97</v>
      </c>
      <c r="F137" s="69" t="s">
        <v>264</v>
      </c>
      <c r="G137" s="20" t="s">
        <v>30</v>
      </c>
      <c r="H137" s="21">
        <v>1</v>
      </c>
      <c r="I137" s="8">
        <v>0</v>
      </c>
      <c r="J137" s="22">
        <f t="shared" si="13"/>
        <v>0</v>
      </c>
    </row>
    <row r="138" spans="1:10" s="7" customFormat="1" ht="15" x14ac:dyDescent="0.25">
      <c r="A138" s="68" t="s">
        <v>406</v>
      </c>
      <c r="B138" s="65" t="s">
        <v>413</v>
      </c>
      <c r="C138" s="69" t="s">
        <v>293</v>
      </c>
      <c r="D138" s="70">
        <v>123</v>
      </c>
      <c r="E138" s="70">
        <v>97</v>
      </c>
      <c r="F138" s="69" t="s">
        <v>264</v>
      </c>
      <c r="G138" s="20" t="s">
        <v>30</v>
      </c>
      <c r="H138" s="21">
        <v>1</v>
      </c>
      <c r="I138" s="8">
        <v>0</v>
      </c>
      <c r="J138" s="22">
        <f t="shared" si="13"/>
        <v>0</v>
      </c>
    </row>
    <row r="139" spans="1:10" s="7" customFormat="1" ht="15" x14ac:dyDescent="0.25">
      <c r="A139" s="68" t="s">
        <v>407</v>
      </c>
      <c r="B139" s="65" t="s">
        <v>413</v>
      </c>
      <c r="C139" s="69" t="s">
        <v>293</v>
      </c>
      <c r="D139" s="70">
        <v>136</v>
      </c>
      <c r="E139" s="70">
        <v>97</v>
      </c>
      <c r="F139" s="69" t="s">
        <v>264</v>
      </c>
      <c r="G139" s="20" t="s">
        <v>30</v>
      </c>
      <c r="H139" s="21">
        <v>1</v>
      </c>
      <c r="I139" s="8">
        <v>0</v>
      </c>
      <c r="J139" s="22">
        <f t="shared" si="13"/>
        <v>0</v>
      </c>
    </row>
    <row r="140" spans="1:10" s="7" customFormat="1" ht="15" x14ac:dyDescent="0.25">
      <c r="A140" s="45" t="s">
        <v>22</v>
      </c>
      <c r="B140" s="45" t="s">
        <v>27</v>
      </c>
      <c r="C140" s="45"/>
      <c r="D140" s="45"/>
      <c r="E140" s="45"/>
      <c r="F140" s="45"/>
      <c r="G140" s="15"/>
      <c r="H140" s="16"/>
      <c r="I140" s="17"/>
      <c r="J140" s="17">
        <f>SUM(J141:J143)</f>
        <v>0</v>
      </c>
    </row>
    <row r="141" spans="1:10" s="7" customFormat="1" ht="15" x14ac:dyDescent="0.25">
      <c r="A141" s="31" t="s">
        <v>3</v>
      </c>
      <c r="B141" s="134" t="s">
        <v>414</v>
      </c>
      <c r="C141" s="135" t="s">
        <v>414</v>
      </c>
      <c r="D141" s="135" t="s">
        <v>414</v>
      </c>
      <c r="E141" s="135" t="s">
        <v>414</v>
      </c>
      <c r="F141" s="136" t="s">
        <v>414</v>
      </c>
      <c r="G141" s="20" t="s">
        <v>5</v>
      </c>
      <c r="H141" s="23">
        <v>11.9</v>
      </c>
      <c r="I141" s="9">
        <v>0</v>
      </c>
      <c r="J141" s="22">
        <f t="shared" si="13"/>
        <v>0</v>
      </c>
    </row>
    <row r="142" spans="1:10" s="7" customFormat="1" ht="15" x14ac:dyDescent="0.25">
      <c r="A142" s="31" t="s">
        <v>4</v>
      </c>
      <c r="B142" s="134" t="s">
        <v>269</v>
      </c>
      <c r="C142" s="135" t="s">
        <v>269</v>
      </c>
      <c r="D142" s="135" t="s">
        <v>269</v>
      </c>
      <c r="E142" s="135" t="s">
        <v>269</v>
      </c>
      <c r="F142" s="136" t="s">
        <v>269</v>
      </c>
      <c r="G142" s="20" t="s">
        <v>5</v>
      </c>
      <c r="H142" s="23">
        <v>78.359999999999985</v>
      </c>
      <c r="I142" s="9">
        <v>0</v>
      </c>
      <c r="J142" s="22">
        <f t="shared" si="13"/>
        <v>0</v>
      </c>
    </row>
    <row r="143" spans="1:10" s="7" customFormat="1" ht="15" x14ac:dyDescent="0.25">
      <c r="A143" s="31" t="s">
        <v>6</v>
      </c>
      <c r="B143" s="134" t="s">
        <v>271</v>
      </c>
      <c r="C143" s="135" t="s">
        <v>271</v>
      </c>
      <c r="D143" s="135" t="s">
        <v>271</v>
      </c>
      <c r="E143" s="135" t="s">
        <v>271</v>
      </c>
      <c r="F143" s="136" t="s">
        <v>271</v>
      </c>
      <c r="G143" s="20" t="s">
        <v>5</v>
      </c>
      <c r="H143" s="23">
        <v>78.359999999999985</v>
      </c>
      <c r="I143" s="9">
        <v>0</v>
      </c>
      <c r="J143" s="22">
        <f t="shared" si="13"/>
        <v>0</v>
      </c>
    </row>
    <row r="144" spans="1:10" s="7" customFormat="1" ht="15" x14ac:dyDescent="0.25">
      <c r="A144" s="52" t="s">
        <v>332</v>
      </c>
      <c r="B144" s="37" t="s">
        <v>415</v>
      </c>
      <c r="C144" s="37"/>
      <c r="D144" s="37"/>
      <c r="E144" s="37"/>
      <c r="F144" s="37"/>
      <c r="G144" s="38"/>
      <c r="H144" s="38"/>
      <c r="I144" s="38"/>
      <c r="J144" s="36">
        <f>J145+J161</f>
        <v>0</v>
      </c>
    </row>
    <row r="145" spans="1:10" s="7" customFormat="1" ht="15" x14ac:dyDescent="0.25">
      <c r="A145" s="45" t="s">
        <v>21</v>
      </c>
      <c r="B145" s="45" t="s">
        <v>42</v>
      </c>
      <c r="C145" s="45"/>
      <c r="D145" s="45"/>
      <c r="E145" s="45"/>
      <c r="F145" s="45"/>
      <c r="G145" s="15"/>
      <c r="H145" s="16"/>
      <c r="I145" s="17"/>
      <c r="J145" s="17">
        <f>J146</f>
        <v>0</v>
      </c>
    </row>
    <row r="146" spans="1:10" s="7" customFormat="1" ht="15" x14ac:dyDescent="0.25">
      <c r="A146" s="45" t="s">
        <v>2</v>
      </c>
      <c r="B146" s="45" t="s">
        <v>43</v>
      </c>
      <c r="C146" s="45"/>
      <c r="D146" s="45"/>
      <c r="E146" s="45"/>
      <c r="F146" s="45"/>
      <c r="G146" s="15"/>
      <c r="H146" s="16"/>
      <c r="I146" s="18"/>
      <c r="J146" s="18">
        <f>SUM(J149:J160)</f>
        <v>0</v>
      </c>
    </row>
    <row r="147" spans="1:10" s="7" customFormat="1" ht="15" x14ac:dyDescent="0.25">
      <c r="A147" s="53"/>
      <c r="B147" s="137" t="s">
        <v>289</v>
      </c>
      <c r="C147" s="138"/>
      <c r="D147" s="138"/>
      <c r="E147" s="138"/>
      <c r="F147" s="139"/>
      <c r="G147" s="15"/>
      <c r="H147" s="16"/>
      <c r="I147" s="18"/>
      <c r="J147" s="18"/>
    </row>
    <row r="148" spans="1:10" s="7" customFormat="1" ht="22.5" x14ac:dyDescent="0.25">
      <c r="A148" s="44" t="s">
        <v>248</v>
      </c>
      <c r="B148" s="41" t="s">
        <v>249</v>
      </c>
      <c r="C148" s="41" t="s">
        <v>250</v>
      </c>
      <c r="D148" s="41" t="s">
        <v>263</v>
      </c>
      <c r="E148" s="41" t="s">
        <v>262</v>
      </c>
      <c r="F148" s="41" t="s">
        <v>251</v>
      </c>
      <c r="G148" s="41" t="s">
        <v>1</v>
      </c>
      <c r="H148" s="42" t="s">
        <v>16</v>
      </c>
      <c r="I148" s="43" t="s">
        <v>15</v>
      </c>
      <c r="J148" s="43" t="s">
        <v>17</v>
      </c>
    </row>
    <row r="149" spans="1:10" s="7" customFormat="1" ht="15" x14ac:dyDescent="0.25">
      <c r="A149" s="74" t="s">
        <v>297</v>
      </c>
      <c r="B149" s="65" t="s">
        <v>381</v>
      </c>
      <c r="C149" s="71" t="s">
        <v>293</v>
      </c>
      <c r="D149" s="72">
        <v>123</v>
      </c>
      <c r="E149" s="72">
        <v>75</v>
      </c>
      <c r="F149" s="73" t="s">
        <v>264</v>
      </c>
      <c r="G149" s="20" t="s">
        <v>30</v>
      </c>
      <c r="H149" s="21">
        <v>1</v>
      </c>
      <c r="I149" s="8">
        <v>0</v>
      </c>
      <c r="J149" s="22">
        <f t="shared" ref="J149:J160" si="14">IF(ISNUMBER(H149),ROUND(H149*I149,2),"")</f>
        <v>0</v>
      </c>
    </row>
    <row r="150" spans="1:10" s="7" customFormat="1" ht="15" x14ac:dyDescent="0.25">
      <c r="A150" s="74" t="s">
        <v>298</v>
      </c>
      <c r="B150" s="65" t="s">
        <v>381</v>
      </c>
      <c r="C150" s="71" t="s">
        <v>293</v>
      </c>
      <c r="D150" s="72">
        <v>107</v>
      </c>
      <c r="E150" s="72">
        <v>75</v>
      </c>
      <c r="F150" s="73" t="s">
        <v>264</v>
      </c>
      <c r="G150" s="20" t="s">
        <v>30</v>
      </c>
      <c r="H150" s="21">
        <v>1</v>
      </c>
      <c r="I150" s="8">
        <v>0</v>
      </c>
      <c r="J150" s="22">
        <f t="shared" si="14"/>
        <v>0</v>
      </c>
    </row>
    <row r="151" spans="1:10" s="7" customFormat="1" ht="15" x14ac:dyDescent="0.25">
      <c r="A151" s="74" t="s">
        <v>349</v>
      </c>
      <c r="B151" s="65" t="s">
        <v>423</v>
      </c>
      <c r="C151" s="71" t="s">
        <v>293</v>
      </c>
      <c r="D151" s="72">
        <v>123</v>
      </c>
      <c r="E151" s="72">
        <v>77</v>
      </c>
      <c r="F151" s="73" t="s">
        <v>264</v>
      </c>
      <c r="G151" s="20" t="s">
        <v>30</v>
      </c>
      <c r="H151" s="21">
        <v>1</v>
      </c>
      <c r="I151" s="8">
        <v>0</v>
      </c>
      <c r="J151" s="22">
        <f t="shared" si="14"/>
        <v>0</v>
      </c>
    </row>
    <row r="152" spans="1:10" s="7" customFormat="1" ht="15" x14ac:dyDescent="0.25">
      <c r="A152" s="74" t="s">
        <v>233</v>
      </c>
      <c r="B152" s="65" t="s">
        <v>357</v>
      </c>
      <c r="C152" s="71" t="s">
        <v>293</v>
      </c>
      <c r="D152" s="72">
        <v>123</v>
      </c>
      <c r="E152" s="72">
        <v>89</v>
      </c>
      <c r="F152" s="73" t="s">
        <v>264</v>
      </c>
      <c r="G152" s="20" t="s">
        <v>30</v>
      </c>
      <c r="H152" s="21">
        <v>1</v>
      </c>
      <c r="I152" s="8">
        <v>0</v>
      </c>
      <c r="J152" s="22">
        <f t="shared" si="14"/>
        <v>0</v>
      </c>
    </row>
    <row r="153" spans="1:10" s="7" customFormat="1" ht="15" x14ac:dyDescent="0.25">
      <c r="A153" s="74" t="s">
        <v>254</v>
      </c>
      <c r="B153" s="65" t="s">
        <v>357</v>
      </c>
      <c r="C153" s="71" t="s">
        <v>293</v>
      </c>
      <c r="D153" s="72">
        <v>137</v>
      </c>
      <c r="E153" s="72">
        <v>89</v>
      </c>
      <c r="F153" s="73" t="s">
        <v>264</v>
      </c>
      <c r="G153" s="20" t="s">
        <v>30</v>
      </c>
      <c r="H153" s="21">
        <v>1</v>
      </c>
      <c r="I153" s="8">
        <v>0</v>
      </c>
      <c r="J153" s="22">
        <f t="shared" si="14"/>
        <v>0</v>
      </c>
    </row>
    <row r="154" spans="1:10" s="7" customFormat="1" ht="15" x14ac:dyDescent="0.25">
      <c r="A154" s="74" t="s">
        <v>235</v>
      </c>
      <c r="B154" s="65" t="s">
        <v>391</v>
      </c>
      <c r="C154" s="71" t="s">
        <v>293</v>
      </c>
      <c r="D154" s="72">
        <v>123</v>
      </c>
      <c r="E154" s="72">
        <v>169</v>
      </c>
      <c r="F154" s="73" t="s">
        <v>282</v>
      </c>
      <c r="G154" s="20" t="s">
        <v>30</v>
      </c>
      <c r="H154" s="21">
        <v>1</v>
      </c>
      <c r="I154" s="8">
        <v>0</v>
      </c>
      <c r="J154" s="22">
        <f t="shared" si="14"/>
        <v>0</v>
      </c>
    </row>
    <row r="155" spans="1:10" s="7" customFormat="1" ht="15" x14ac:dyDescent="0.25">
      <c r="A155" s="74" t="s">
        <v>416</v>
      </c>
      <c r="B155" s="65" t="s">
        <v>391</v>
      </c>
      <c r="C155" s="71" t="s">
        <v>424</v>
      </c>
      <c r="D155" s="72">
        <v>222.00000000000003</v>
      </c>
      <c r="E155" s="72">
        <v>167</v>
      </c>
      <c r="F155" s="73" t="s">
        <v>282</v>
      </c>
      <c r="G155" s="20" t="s">
        <v>30</v>
      </c>
      <c r="H155" s="21">
        <v>1</v>
      </c>
      <c r="I155" s="8">
        <v>0</v>
      </c>
      <c r="J155" s="22">
        <f t="shared" si="14"/>
        <v>0</v>
      </c>
    </row>
    <row r="156" spans="1:10" s="7" customFormat="1" ht="15" x14ac:dyDescent="0.25">
      <c r="A156" s="74" t="s">
        <v>237</v>
      </c>
      <c r="B156" s="65" t="s">
        <v>391</v>
      </c>
      <c r="C156" s="71" t="s">
        <v>293</v>
      </c>
      <c r="D156" s="72">
        <v>123</v>
      </c>
      <c r="E156" s="72">
        <v>167</v>
      </c>
      <c r="F156" s="73" t="s">
        <v>282</v>
      </c>
      <c r="G156" s="20" t="s">
        <v>30</v>
      </c>
      <c r="H156" s="21">
        <v>1</v>
      </c>
      <c r="I156" s="8">
        <v>0</v>
      </c>
      <c r="J156" s="22">
        <f t="shared" si="14"/>
        <v>0</v>
      </c>
    </row>
    <row r="157" spans="1:10" s="7" customFormat="1" ht="15" x14ac:dyDescent="0.25">
      <c r="A157" s="74" t="s">
        <v>238</v>
      </c>
      <c r="B157" s="65" t="s">
        <v>390</v>
      </c>
      <c r="C157" s="71" t="s">
        <v>293</v>
      </c>
      <c r="D157" s="72">
        <v>123</v>
      </c>
      <c r="E157" s="72">
        <v>138</v>
      </c>
      <c r="F157" s="73" t="s">
        <v>294</v>
      </c>
      <c r="G157" s="20" t="s">
        <v>30</v>
      </c>
      <c r="H157" s="21">
        <v>1</v>
      </c>
      <c r="I157" s="8">
        <v>0</v>
      </c>
      <c r="J157" s="22">
        <f t="shared" si="14"/>
        <v>0</v>
      </c>
    </row>
    <row r="158" spans="1:10" s="7" customFormat="1" ht="15" x14ac:dyDescent="0.25">
      <c r="A158" s="74" t="s">
        <v>393</v>
      </c>
      <c r="B158" s="65" t="s">
        <v>390</v>
      </c>
      <c r="C158" s="71" t="s">
        <v>260</v>
      </c>
      <c r="D158" s="72">
        <v>79</v>
      </c>
      <c r="E158" s="72">
        <v>215</v>
      </c>
      <c r="F158" s="73" t="s">
        <v>294</v>
      </c>
      <c r="G158" s="20" t="s">
        <v>30</v>
      </c>
      <c r="H158" s="21">
        <v>1</v>
      </c>
      <c r="I158" s="8">
        <v>0</v>
      </c>
      <c r="J158" s="22">
        <f t="shared" si="14"/>
        <v>0</v>
      </c>
    </row>
    <row r="159" spans="1:10" s="7" customFormat="1" ht="15" x14ac:dyDescent="0.25">
      <c r="A159" s="74" t="s">
        <v>255</v>
      </c>
      <c r="B159" s="65" t="s">
        <v>390</v>
      </c>
      <c r="C159" s="71" t="s">
        <v>293</v>
      </c>
      <c r="D159" s="72">
        <v>140</v>
      </c>
      <c r="E159" s="72">
        <v>137</v>
      </c>
      <c r="F159" s="73" t="s">
        <v>294</v>
      </c>
      <c r="G159" s="20" t="s">
        <v>30</v>
      </c>
      <c r="H159" s="21">
        <v>1</v>
      </c>
      <c r="I159" s="8">
        <v>0</v>
      </c>
      <c r="J159" s="22">
        <f t="shared" si="14"/>
        <v>0</v>
      </c>
    </row>
    <row r="160" spans="1:10" s="7" customFormat="1" ht="15" x14ac:dyDescent="0.25">
      <c r="A160" s="74" t="s">
        <v>417</v>
      </c>
      <c r="B160" s="65" t="s">
        <v>351</v>
      </c>
      <c r="C160" s="71" t="s">
        <v>293</v>
      </c>
      <c r="D160" s="72">
        <v>123</v>
      </c>
      <c r="E160" s="72">
        <v>176</v>
      </c>
      <c r="F160" s="73" t="s">
        <v>264</v>
      </c>
      <c r="G160" s="20" t="s">
        <v>30</v>
      </c>
      <c r="H160" s="21">
        <v>1</v>
      </c>
      <c r="I160" s="8">
        <v>0</v>
      </c>
      <c r="J160" s="22">
        <f t="shared" si="14"/>
        <v>0</v>
      </c>
    </row>
    <row r="161" spans="1:10" s="7" customFormat="1" ht="15" x14ac:dyDescent="0.25">
      <c r="A161" s="45" t="s">
        <v>22</v>
      </c>
      <c r="B161" s="45" t="s">
        <v>27</v>
      </c>
      <c r="C161" s="45"/>
      <c r="D161" s="45"/>
      <c r="E161" s="45"/>
      <c r="F161" s="45"/>
      <c r="G161" s="15"/>
      <c r="H161" s="16"/>
      <c r="I161" s="17"/>
      <c r="J161" s="17">
        <f>SUM(J162:J166)</f>
        <v>0</v>
      </c>
    </row>
    <row r="162" spans="1:10" s="7" customFormat="1" ht="15" x14ac:dyDescent="0.25">
      <c r="A162" s="31" t="s">
        <v>3</v>
      </c>
      <c r="B162" s="134" t="s">
        <v>339</v>
      </c>
      <c r="C162" s="135" t="s">
        <v>339</v>
      </c>
      <c r="D162" s="135" t="s">
        <v>339</v>
      </c>
      <c r="E162" s="135" t="s">
        <v>339</v>
      </c>
      <c r="F162" s="136" t="s">
        <v>339</v>
      </c>
      <c r="G162" s="20" t="s">
        <v>23</v>
      </c>
      <c r="H162" s="23">
        <v>2.5135999999999998</v>
      </c>
      <c r="I162" s="9">
        <v>0</v>
      </c>
      <c r="J162" s="22">
        <f t="shared" ref="J162:J166" si="15">IF(ISNUMBER(H162),ROUND(H162*I162,2),"")</f>
        <v>0</v>
      </c>
    </row>
    <row r="163" spans="1:10" s="7" customFormat="1" ht="15" x14ac:dyDescent="0.25">
      <c r="A163" s="31" t="s">
        <v>4</v>
      </c>
      <c r="B163" s="134" t="s">
        <v>284</v>
      </c>
      <c r="C163" s="135" t="s">
        <v>284</v>
      </c>
      <c r="D163" s="135" t="s">
        <v>284</v>
      </c>
      <c r="E163" s="135" t="s">
        <v>284</v>
      </c>
      <c r="F163" s="136" t="s">
        <v>284</v>
      </c>
      <c r="G163" s="20" t="s">
        <v>23</v>
      </c>
      <c r="H163" s="23">
        <v>17.563699999999997</v>
      </c>
      <c r="I163" s="9">
        <v>0</v>
      </c>
      <c r="J163" s="22">
        <f t="shared" si="15"/>
        <v>0</v>
      </c>
    </row>
    <row r="164" spans="1:10" s="7" customFormat="1" ht="15" x14ac:dyDescent="0.25">
      <c r="A164" s="31" t="s">
        <v>6</v>
      </c>
      <c r="B164" s="134" t="s">
        <v>378</v>
      </c>
      <c r="C164" s="135" t="s">
        <v>378</v>
      </c>
      <c r="D164" s="135" t="s">
        <v>378</v>
      </c>
      <c r="E164" s="135" t="s">
        <v>378</v>
      </c>
      <c r="F164" s="136" t="s">
        <v>378</v>
      </c>
      <c r="G164" s="20" t="s">
        <v>5</v>
      </c>
      <c r="H164" s="23">
        <v>14.979999999999999</v>
      </c>
      <c r="I164" s="9">
        <v>0</v>
      </c>
      <c r="J164" s="22">
        <f t="shared" si="15"/>
        <v>0</v>
      </c>
    </row>
    <row r="165" spans="1:10" s="7" customFormat="1" ht="15" x14ac:dyDescent="0.25">
      <c r="A165" s="31" t="s">
        <v>7</v>
      </c>
      <c r="B165" s="134" t="s">
        <v>269</v>
      </c>
      <c r="C165" s="135" t="s">
        <v>269</v>
      </c>
      <c r="D165" s="135" t="s">
        <v>269</v>
      </c>
      <c r="E165" s="135" t="s">
        <v>269</v>
      </c>
      <c r="F165" s="136" t="s">
        <v>269</v>
      </c>
      <c r="G165" s="20" t="s">
        <v>5</v>
      </c>
      <c r="H165" s="23">
        <v>61.919999999999995</v>
      </c>
      <c r="I165" s="9">
        <v>0</v>
      </c>
      <c r="J165" s="22">
        <f t="shared" si="15"/>
        <v>0</v>
      </c>
    </row>
    <row r="166" spans="1:10" s="7" customFormat="1" ht="15" x14ac:dyDescent="0.25">
      <c r="A166" s="31" t="s">
        <v>8</v>
      </c>
      <c r="B166" s="134" t="s">
        <v>271</v>
      </c>
      <c r="C166" s="135" t="s">
        <v>271</v>
      </c>
      <c r="D166" s="135" t="s">
        <v>271</v>
      </c>
      <c r="E166" s="135" t="s">
        <v>271</v>
      </c>
      <c r="F166" s="136" t="s">
        <v>271</v>
      </c>
      <c r="G166" s="20" t="s">
        <v>5</v>
      </c>
      <c r="H166" s="23">
        <v>61.919999999999995</v>
      </c>
      <c r="I166" s="9">
        <v>0</v>
      </c>
      <c r="J166" s="22">
        <f t="shared" si="15"/>
        <v>0</v>
      </c>
    </row>
    <row r="167" spans="1:10" s="7" customFormat="1" ht="15" x14ac:dyDescent="0.25">
      <c r="A167" s="52" t="s">
        <v>341</v>
      </c>
      <c r="B167" s="37" t="s">
        <v>425</v>
      </c>
      <c r="C167" s="37"/>
      <c r="D167" s="37"/>
      <c r="E167" s="37"/>
      <c r="F167" s="37"/>
      <c r="G167" s="38"/>
      <c r="H167" s="38"/>
      <c r="I167" s="38"/>
      <c r="J167" s="36">
        <f>J168+J182</f>
        <v>0</v>
      </c>
    </row>
    <row r="168" spans="1:10" s="7" customFormat="1" ht="15" x14ac:dyDescent="0.25">
      <c r="A168" s="45" t="s">
        <v>21</v>
      </c>
      <c r="B168" s="45" t="s">
        <v>42</v>
      </c>
      <c r="C168" s="45"/>
      <c r="D168" s="45"/>
      <c r="E168" s="45"/>
      <c r="F168" s="45"/>
      <c r="G168" s="15"/>
      <c r="H168" s="16"/>
      <c r="I168" s="17"/>
      <c r="J168" s="17">
        <f>J169</f>
        <v>0</v>
      </c>
    </row>
    <row r="169" spans="1:10" s="7" customFormat="1" ht="15" x14ac:dyDescent="0.25">
      <c r="A169" s="45" t="s">
        <v>2</v>
      </c>
      <c r="B169" s="45" t="s">
        <v>43</v>
      </c>
      <c r="C169" s="45"/>
      <c r="D169" s="45"/>
      <c r="E169" s="45"/>
      <c r="F169" s="45"/>
      <c r="G169" s="15"/>
      <c r="H169" s="16"/>
      <c r="I169" s="18"/>
      <c r="J169" s="18">
        <f>SUM(J172:J181)</f>
        <v>0</v>
      </c>
    </row>
    <row r="170" spans="1:10" s="7" customFormat="1" ht="15" x14ac:dyDescent="0.25">
      <c r="A170" s="53"/>
      <c r="B170" s="137" t="s">
        <v>338</v>
      </c>
      <c r="C170" s="138"/>
      <c r="D170" s="138"/>
      <c r="E170" s="138"/>
      <c r="F170" s="139"/>
      <c r="G170" s="15"/>
      <c r="H170" s="16"/>
      <c r="I170" s="18"/>
      <c r="J170" s="18"/>
    </row>
    <row r="171" spans="1:10" s="7" customFormat="1" ht="22.5" x14ac:dyDescent="0.25">
      <c r="A171" s="44" t="s">
        <v>248</v>
      </c>
      <c r="B171" s="41" t="s">
        <v>249</v>
      </c>
      <c r="C171" s="41" t="s">
        <v>250</v>
      </c>
      <c r="D171" s="41" t="s">
        <v>263</v>
      </c>
      <c r="E171" s="41" t="s">
        <v>262</v>
      </c>
      <c r="F171" s="41" t="s">
        <v>251</v>
      </c>
      <c r="G171" s="41" t="s">
        <v>1</v>
      </c>
      <c r="H171" s="42" t="s">
        <v>16</v>
      </c>
      <c r="I171" s="43" t="s">
        <v>15</v>
      </c>
      <c r="J171" s="43" t="s">
        <v>17</v>
      </c>
    </row>
    <row r="172" spans="1:10" s="7" customFormat="1" ht="15" x14ac:dyDescent="0.25">
      <c r="A172" s="68" t="s">
        <v>297</v>
      </c>
      <c r="B172" s="65" t="s">
        <v>408</v>
      </c>
      <c r="C172" s="77" t="s">
        <v>253</v>
      </c>
      <c r="D172" s="77">
        <v>89</v>
      </c>
      <c r="E172" s="77">
        <v>110</v>
      </c>
      <c r="F172" s="69" t="s">
        <v>264</v>
      </c>
      <c r="G172" s="20" t="s">
        <v>30</v>
      </c>
      <c r="H172" s="21">
        <v>1</v>
      </c>
      <c r="I172" s="8">
        <v>0</v>
      </c>
      <c r="J172" s="22">
        <f t="shared" ref="J172:J181" si="16">IF(ISNUMBER(H172),ROUND(H172*I172,2),"")</f>
        <v>0</v>
      </c>
    </row>
    <row r="173" spans="1:10" s="7" customFormat="1" ht="15" x14ac:dyDescent="0.25">
      <c r="A173" s="68" t="s">
        <v>298</v>
      </c>
      <c r="B173" s="65" t="s">
        <v>408</v>
      </c>
      <c r="C173" s="77" t="s">
        <v>293</v>
      </c>
      <c r="D173" s="77">
        <v>50</v>
      </c>
      <c r="E173" s="77">
        <v>110</v>
      </c>
      <c r="F173" s="69" t="s">
        <v>264</v>
      </c>
      <c r="G173" s="20" t="s">
        <v>30</v>
      </c>
      <c r="H173" s="21">
        <v>1</v>
      </c>
      <c r="I173" s="8">
        <v>0</v>
      </c>
      <c r="J173" s="22">
        <f t="shared" si="16"/>
        <v>0</v>
      </c>
    </row>
    <row r="174" spans="1:10" s="7" customFormat="1" ht="15" x14ac:dyDescent="0.25">
      <c r="A174" s="68" t="s">
        <v>349</v>
      </c>
      <c r="B174" s="65" t="s">
        <v>383</v>
      </c>
      <c r="C174" s="77" t="s">
        <v>386</v>
      </c>
      <c r="D174" s="77">
        <v>150</v>
      </c>
      <c r="E174" s="77">
        <v>111.00000000000001</v>
      </c>
      <c r="F174" s="69" t="s">
        <v>264</v>
      </c>
      <c r="G174" s="20" t="s">
        <v>30</v>
      </c>
      <c r="H174" s="21">
        <v>1</v>
      </c>
      <c r="I174" s="8">
        <v>0</v>
      </c>
      <c r="J174" s="22">
        <f t="shared" si="16"/>
        <v>0</v>
      </c>
    </row>
    <row r="175" spans="1:10" s="7" customFormat="1" ht="15" x14ac:dyDescent="0.25">
      <c r="A175" s="68" t="s">
        <v>360</v>
      </c>
      <c r="B175" s="65" t="s">
        <v>382</v>
      </c>
      <c r="C175" s="77" t="s">
        <v>293</v>
      </c>
      <c r="D175" s="77">
        <v>71</v>
      </c>
      <c r="E175" s="77">
        <v>109.00000000000001</v>
      </c>
      <c r="F175" s="69" t="s">
        <v>264</v>
      </c>
      <c r="G175" s="20" t="s">
        <v>30</v>
      </c>
      <c r="H175" s="21">
        <v>1</v>
      </c>
      <c r="I175" s="8">
        <v>0</v>
      </c>
      <c r="J175" s="22">
        <f t="shared" si="16"/>
        <v>0</v>
      </c>
    </row>
    <row r="176" spans="1:10" s="7" customFormat="1" ht="15" x14ac:dyDescent="0.25">
      <c r="A176" s="68" t="s">
        <v>361</v>
      </c>
      <c r="B176" s="65" t="s">
        <v>384</v>
      </c>
      <c r="C176" s="77" t="s">
        <v>386</v>
      </c>
      <c r="D176" s="77">
        <v>150</v>
      </c>
      <c r="E176" s="77">
        <v>110.00000000000001</v>
      </c>
      <c r="F176" s="69" t="s">
        <v>264</v>
      </c>
      <c r="G176" s="20" t="s">
        <v>30</v>
      </c>
      <c r="H176" s="21">
        <v>1</v>
      </c>
      <c r="I176" s="8">
        <v>0</v>
      </c>
      <c r="J176" s="22">
        <f t="shared" si="16"/>
        <v>0</v>
      </c>
    </row>
    <row r="177" spans="1:10" s="7" customFormat="1" ht="33.75" x14ac:dyDescent="0.25">
      <c r="A177" s="68" t="s">
        <v>233</v>
      </c>
      <c r="B177" s="65" t="s">
        <v>410</v>
      </c>
      <c r="C177" s="78" t="s">
        <v>427</v>
      </c>
      <c r="D177" s="77">
        <v>160</v>
      </c>
      <c r="E177" s="77">
        <v>159</v>
      </c>
      <c r="F177" s="69" t="s">
        <v>264</v>
      </c>
      <c r="G177" s="20" t="s">
        <v>30</v>
      </c>
      <c r="H177" s="21">
        <v>1</v>
      </c>
      <c r="I177" s="8">
        <v>0</v>
      </c>
      <c r="J177" s="22">
        <f t="shared" si="16"/>
        <v>0</v>
      </c>
    </row>
    <row r="178" spans="1:10" s="7" customFormat="1" ht="33.75" x14ac:dyDescent="0.25">
      <c r="A178" s="68" t="s">
        <v>371</v>
      </c>
      <c r="B178" s="65" t="s">
        <v>401</v>
      </c>
      <c r="C178" s="78" t="s">
        <v>428</v>
      </c>
      <c r="D178" s="77">
        <v>103</v>
      </c>
      <c r="E178" s="77">
        <v>229</v>
      </c>
      <c r="F178" s="69" t="s">
        <v>294</v>
      </c>
      <c r="G178" s="20" t="s">
        <v>30</v>
      </c>
      <c r="H178" s="21">
        <v>1</v>
      </c>
      <c r="I178" s="8">
        <v>0</v>
      </c>
      <c r="J178" s="22">
        <f t="shared" si="16"/>
        <v>0</v>
      </c>
    </row>
    <row r="179" spans="1:10" s="7" customFormat="1" ht="33.75" x14ac:dyDescent="0.25">
      <c r="A179" s="68" t="s">
        <v>235</v>
      </c>
      <c r="B179" s="65" t="s">
        <v>391</v>
      </c>
      <c r="C179" s="78" t="s">
        <v>427</v>
      </c>
      <c r="D179" s="77">
        <v>171</v>
      </c>
      <c r="E179" s="77">
        <v>163</v>
      </c>
      <c r="F179" s="69" t="s">
        <v>264</v>
      </c>
      <c r="G179" s="20" t="s">
        <v>30</v>
      </c>
      <c r="H179" s="21">
        <v>1</v>
      </c>
      <c r="I179" s="8">
        <v>0</v>
      </c>
      <c r="J179" s="22">
        <f t="shared" si="16"/>
        <v>0</v>
      </c>
    </row>
    <row r="180" spans="1:10" s="7" customFormat="1" ht="33.75" x14ac:dyDescent="0.25">
      <c r="A180" s="68" t="s">
        <v>236</v>
      </c>
      <c r="B180" s="65" t="s">
        <v>390</v>
      </c>
      <c r="C180" s="78" t="s">
        <v>427</v>
      </c>
      <c r="D180" s="77">
        <v>154</v>
      </c>
      <c r="E180" s="77">
        <v>167</v>
      </c>
      <c r="F180" s="69" t="s">
        <v>264</v>
      </c>
      <c r="G180" s="20" t="s">
        <v>30</v>
      </c>
      <c r="H180" s="21">
        <v>1</v>
      </c>
      <c r="I180" s="8">
        <v>0</v>
      </c>
      <c r="J180" s="22">
        <f t="shared" si="16"/>
        <v>0</v>
      </c>
    </row>
    <row r="181" spans="1:10" s="7" customFormat="1" ht="15" x14ac:dyDescent="0.25">
      <c r="A181" s="68" t="s">
        <v>327</v>
      </c>
      <c r="B181" s="65" t="s">
        <v>399</v>
      </c>
      <c r="C181" s="72" t="s">
        <v>386</v>
      </c>
      <c r="D181" s="72">
        <v>123</v>
      </c>
      <c r="E181" s="72">
        <v>131</v>
      </c>
      <c r="F181" s="69" t="s">
        <v>264</v>
      </c>
      <c r="G181" s="20" t="s">
        <v>30</v>
      </c>
      <c r="H181" s="21">
        <v>1</v>
      </c>
      <c r="I181" s="8">
        <v>0</v>
      </c>
      <c r="J181" s="22">
        <f t="shared" si="16"/>
        <v>0</v>
      </c>
    </row>
    <row r="182" spans="1:10" s="7" customFormat="1" ht="15" x14ac:dyDescent="0.25">
      <c r="A182" s="45" t="s">
        <v>22</v>
      </c>
      <c r="B182" s="45" t="s">
        <v>27</v>
      </c>
      <c r="C182" s="45"/>
      <c r="D182" s="45"/>
      <c r="E182" s="45"/>
      <c r="F182" s="45"/>
      <c r="G182" s="15"/>
      <c r="H182" s="16"/>
      <c r="I182" s="17"/>
      <c r="J182" s="17">
        <f>SUM(J183:J185)</f>
        <v>0</v>
      </c>
    </row>
    <row r="183" spans="1:10" s="7" customFormat="1" ht="15" x14ac:dyDescent="0.25">
      <c r="A183" s="31" t="s">
        <v>3</v>
      </c>
      <c r="B183" s="134" t="s">
        <v>339</v>
      </c>
      <c r="C183" s="135" t="s">
        <v>339</v>
      </c>
      <c r="D183" s="135" t="s">
        <v>339</v>
      </c>
      <c r="E183" s="135" t="s">
        <v>339</v>
      </c>
      <c r="F183" s="136" t="s">
        <v>339</v>
      </c>
      <c r="G183" s="20" t="s">
        <v>23</v>
      </c>
      <c r="H183" s="23">
        <v>8.0423000000000009</v>
      </c>
      <c r="I183" s="9">
        <v>0</v>
      </c>
      <c r="J183" s="22">
        <f t="shared" ref="J183:J185" si="17">IF(ISNUMBER(H183),ROUND(H183*I183,2),"")</f>
        <v>0</v>
      </c>
    </row>
    <row r="184" spans="1:10" s="7" customFormat="1" ht="15" x14ac:dyDescent="0.25">
      <c r="A184" s="31" t="s">
        <v>4</v>
      </c>
      <c r="B184" s="134" t="s">
        <v>269</v>
      </c>
      <c r="C184" s="135" t="s">
        <v>269</v>
      </c>
      <c r="D184" s="135" t="s">
        <v>269</v>
      </c>
      <c r="E184" s="135" t="s">
        <v>269</v>
      </c>
      <c r="F184" s="136" t="s">
        <v>269</v>
      </c>
      <c r="G184" s="20" t="s">
        <v>5</v>
      </c>
      <c r="H184" s="23">
        <v>51.9</v>
      </c>
      <c r="I184" s="9">
        <v>0</v>
      </c>
      <c r="J184" s="22">
        <f t="shared" si="17"/>
        <v>0</v>
      </c>
    </row>
    <row r="185" spans="1:10" s="7" customFormat="1" ht="15" x14ac:dyDescent="0.25">
      <c r="A185" s="31" t="s">
        <v>6</v>
      </c>
      <c r="B185" s="134" t="s">
        <v>271</v>
      </c>
      <c r="C185" s="135" t="s">
        <v>271</v>
      </c>
      <c r="D185" s="135" t="s">
        <v>271</v>
      </c>
      <c r="E185" s="135" t="s">
        <v>271</v>
      </c>
      <c r="F185" s="136" t="s">
        <v>271</v>
      </c>
      <c r="G185" s="20" t="s">
        <v>5</v>
      </c>
      <c r="H185" s="23">
        <v>51.9</v>
      </c>
      <c r="I185" s="9">
        <v>0</v>
      </c>
      <c r="J185" s="22">
        <f t="shared" si="17"/>
        <v>0</v>
      </c>
    </row>
    <row r="186" spans="1:10" s="7" customFormat="1" ht="15" x14ac:dyDescent="0.25">
      <c r="A186" s="52" t="s">
        <v>347</v>
      </c>
      <c r="B186" s="37" t="s">
        <v>429</v>
      </c>
      <c r="C186" s="37"/>
      <c r="D186" s="37"/>
      <c r="E186" s="37"/>
      <c r="F186" s="37"/>
      <c r="G186" s="38"/>
      <c r="H186" s="38"/>
      <c r="I186" s="38"/>
      <c r="J186" s="36">
        <f>J187+J204</f>
        <v>0</v>
      </c>
    </row>
    <row r="187" spans="1:10" s="7" customFormat="1" ht="15" x14ac:dyDescent="0.25">
      <c r="A187" s="45" t="s">
        <v>21</v>
      </c>
      <c r="B187" s="45" t="s">
        <v>42</v>
      </c>
      <c r="C187" s="45"/>
      <c r="D187" s="45"/>
      <c r="E187" s="45"/>
      <c r="F187" s="45"/>
      <c r="G187" s="15"/>
      <c r="H187" s="16"/>
      <c r="I187" s="17"/>
      <c r="J187" s="17">
        <f>J188</f>
        <v>0</v>
      </c>
    </row>
    <row r="188" spans="1:10" s="7" customFormat="1" ht="15" x14ac:dyDescent="0.25">
      <c r="A188" s="45" t="s">
        <v>2</v>
      </c>
      <c r="B188" s="45" t="s">
        <v>43</v>
      </c>
      <c r="C188" s="45"/>
      <c r="D188" s="45"/>
      <c r="E188" s="45"/>
      <c r="F188" s="45"/>
      <c r="G188" s="15"/>
      <c r="H188" s="16"/>
      <c r="I188" s="18"/>
      <c r="J188" s="18">
        <f>SUM(J191:J203)</f>
        <v>0</v>
      </c>
    </row>
    <row r="189" spans="1:10" s="7" customFormat="1" ht="15" x14ac:dyDescent="0.25">
      <c r="A189" s="53"/>
      <c r="B189" s="137" t="s">
        <v>430</v>
      </c>
      <c r="C189" s="138"/>
      <c r="D189" s="138"/>
      <c r="E189" s="138"/>
      <c r="F189" s="139"/>
      <c r="G189" s="15"/>
      <c r="H189" s="16"/>
      <c r="I189" s="18"/>
      <c r="J189" s="18"/>
    </row>
    <row r="190" spans="1:10" s="7" customFormat="1" ht="22.5" x14ac:dyDescent="0.25">
      <c r="A190" s="44" t="s">
        <v>248</v>
      </c>
      <c r="B190" s="41" t="s">
        <v>249</v>
      </c>
      <c r="C190" s="41" t="s">
        <v>250</v>
      </c>
      <c r="D190" s="41" t="s">
        <v>263</v>
      </c>
      <c r="E190" s="41" t="s">
        <v>262</v>
      </c>
      <c r="F190" s="41" t="s">
        <v>251</v>
      </c>
      <c r="G190" s="41" t="s">
        <v>1</v>
      </c>
      <c r="H190" s="42" t="s">
        <v>16</v>
      </c>
      <c r="I190" s="43" t="s">
        <v>15</v>
      </c>
      <c r="J190" s="43" t="s">
        <v>17</v>
      </c>
    </row>
    <row r="191" spans="1:10" s="7" customFormat="1" ht="15" x14ac:dyDescent="0.25">
      <c r="A191" s="68" t="s">
        <v>297</v>
      </c>
      <c r="B191" s="65" t="s">
        <v>432</v>
      </c>
      <c r="C191" s="77" t="s">
        <v>293</v>
      </c>
      <c r="D191" s="77">
        <v>154</v>
      </c>
      <c r="E191" s="77">
        <v>135</v>
      </c>
      <c r="F191" s="69" t="s">
        <v>264</v>
      </c>
      <c r="G191" s="20" t="s">
        <v>30</v>
      </c>
      <c r="H191" s="21">
        <v>1</v>
      </c>
      <c r="I191" s="8">
        <v>0</v>
      </c>
      <c r="J191" s="22">
        <f t="shared" ref="J191:J203" si="18">IF(ISNUMBER(H191),ROUND(H191*I191,2),"")</f>
        <v>0</v>
      </c>
    </row>
    <row r="192" spans="1:10" s="7" customFormat="1" ht="15" x14ac:dyDescent="0.25">
      <c r="A192" s="68" t="s">
        <v>233</v>
      </c>
      <c r="B192" s="65" t="s">
        <v>433</v>
      </c>
      <c r="C192" s="77" t="s">
        <v>293</v>
      </c>
      <c r="D192" s="77">
        <v>138</v>
      </c>
      <c r="E192" s="77">
        <v>154</v>
      </c>
      <c r="F192" s="69" t="s">
        <v>264</v>
      </c>
      <c r="G192" s="20" t="s">
        <v>30</v>
      </c>
      <c r="H192" s="21">
        <v>1</v>
      </c>
      <c r="I192" s="8">
        <v>0</v>
      </c>
      <c r="J192" s="22">
        <f t="shared" si="18"/>
        <v>0</v>
      </c>
    </row>
    <row r="193" spans="1:10" s="7" customFormat="1" ht="15" x14ac:dyDescent="0.25">
      <c r="A193" s="68" t="s">
        <v>254</v>
      </c>
      <c r="B193" s="65" t="s">
        <v>410</v>
      </c>
      <c r="C193" s="77" t="s">
        <v>253</v>
      </c>
      <c r="D193" s="77">
        <v>135</v>
      </c>
      <c r="E193" s="77">
        <v>154</v>
      </c>
      <c r="F193" s="69" t="s">
        <v>264</v>
      </c>
      <c r="G193" s="20" t="s">
        <v>30</v>
      </c>
      <c r="H193" s="21">
        <v>1</v>
      </c>
      <c r="I193" s="8">
        <v>0</v>
      </c>
      <c r="J193" s="22">
        <f t="shared" si="18"/>
        <v>0</v>
      </c>
    </row>
    <row r="194" spans="1:10" s="7" customFormat="1" ht="15" x14ac:dyDescent="0.25">
      <c r="A194" s="68" t="s">
        <v>431</v>
      </c>
      <c r="B194" s="65" t="s">
        <v>391</v>
      </c>
      <c r="C194" s="77" t="s">
        <v>424</v>
      </c>
      <c r="D194" s="77">
        <v>147</v>
      </c>
      <c r="E194" s="77">
        <v>210</v>
      </c>
      <c r="F194" s="69" t="s">
        <v>294</v>
      </c>
      <c r="G194" s="20" t="s">
        <v>30</v>
      </c>
      <c r="H194" s="21">
        <v>1</v>
      </c>
      <c r="I194" s="8">
        <v>0</v>
      </c>
      <c r="J194" s="22">
        <f t="shared" si="18"/>
        <v>0</v>
      </c>
    </row>
    <row r="195" spans="1:10" s="7" customFormat="1" ht="15" x14ac:dyDescent="0.25">
      <c r="A195" s="68" t="s">
        <v>236</v>
      </c>
      <c r="B195" s="65" t="s">
        <v>391</v>
      </c>
      <c r="C195" s="77" t="s">
        <v>293</v>
      </c>
      <c r="D195" s="77">
        <v>74</v>
      </c>
      <c r="E195" s="77">
        <v>175</v>
      </c>
      <c r="F195" s="69" t="s">
        <v>294</v>
      </c>
      <c r="G195" s="20" t="s">
        <v>30</v>
      </c>
      <c r="H195" s="21">
        <v>1</v>
      </c>
      <c r="I195" s="8">
        <v>0</v>
      </c>
      <c r="J195" s="22">
        <f t="shared" si="18"/>
        <v>0</v>
      </c>
    </row>
    <row r="196" spans="1:10" s="7" customFormat="1" ht="15" x14ac:dyDescent="0.25">
      <c r="A196" s="68" t="s">
        <v>343</v>
      </c>
      <c r="B196" s="65" t="s">
        <v>391</v>
      </c>
      <c r="C196" s="77" t="s">
        <v>424</v>
      </c>
      <c r="D196" s="77">
        <v>206.99999999999997</v>
      </c>
      <c r="E196" s="77">
        <v>175</v>
      </c>
      <c r="F196" s="69" t="s">
        <v>294</v>
      </c>
      <c r="G196" s="20" t="s">
        <v>30</v>
      </c>
      <c r="H196" s="21">
        <v>1</v>
      </c>
      <c r="I196" s="8">
        <v>0</v>
      </c>
      <c r="J196" s="22">
        <f t="shared" si="18"/>
        <v>0</v>
      </c>
    </row>
    <row r="197" spans="1:10" s="7" customFormat="1" ht="15" x14ac:dyDescent="0.25">
      <c r="A197" s="68" t="s">
        <v>238</v>
      </c>
      <c r="B197" s="65" t="s">
        <v>391</v>
      </c>
      <c r="C197" s="77" t="s">
        <v>293</v>
      </c>
      <c r="D197" s="77">
        <v>74</v>
      </c>
      <c r="E197" s="77">
        <v>175</v>
      </c>
      <c r="F197" s="69" t="s">
        <v>294</v>
      </c>
      <c r="G197" s="20" t="s">
        <v>30</v>
      </c>
      <c r="H197" s="21">
        <v>1</v>
      </c>
      <c r="I197" s="8">
        <v>0</v>
      </c>
      <c r="J197" s="22">
        <f t="shared" si="18"/>
        <v>0</v>
      </c>
    </row>
    <row r="198" spans="1:10" s="7" customFormat="1" ht="15" x14ac:dyDescent="0.25">
      <c r="A198" s="68" t="s">
        <v>393</v>
      </c>
      <c r="B198" s="65" t="s">
        <v>391</v>
      </c>
      <c r="C198" s="77" t="s">
        <v>260</v>
      </c>
      <c r="D198" s="77">
        <v>102</v>
      </c>
      <c r="E198" s="77">
        <v>217</v>
      </c>
      <c r="F198" s="69" t="s">
        <v>294</v>
      </c>
      <c r="G198" s="20" t="s">
        <v>30</v>
      </c>
      <c r="H198" s="21">
        <v>1</v>
      </c>
      <c r="I198" s="8">
        <v>0</v>
      </c>
      <c r="J198" s="22">
        <f t="shared" si="18"/>
        <v>0</v>
      </c>
    </row>
    <row r="199" spans="1:10" s="7" customFormat="1" ht="15" x14ac:dyDescent="0.25">
      <c r="A199" s="68" t="s">
        <v>240</v>
      </c>
      <c r="B199" s="65" t="s">
        <v>434</v>
      </c>
      <c r="C199" s="77" t="s">
        <v>260</v>
      </c>
      <c r="D199" s="77">
        <v>94</v>
      </c>
      <c r="E199" s="77">
        <v>221</v>
      </c>
      <c r="F199" s="69" t="s">
        <v>294</v>
      </c>
      <c r="G199" s="20" t="s">
        <v>30</v>
      </c>
      <c r="H199" s="21">
        <v>1</v>
      </c>
      <c r="I199" s="8">
        <v>0</v>
      </c>
      <c r="J199" s="22">
        <f t="shared" si="18"/>
        <v>0</v>
      </c>
    </row>
    <row r="200" spans="1:10" s="7" customFormat="1" ht="15" x14ac:dyDescent="0.25">
      <c r="A200" s="68" t="s">
        <v>241</v>
      </c>
      <c r="B200" s="65" t="s">
        <v>434</v>
      </c>
      <c r="C200" s="77" t="s">
        <v>424</v>
      </c>
      <c r="D200" s="77">
        <v>204</v>
      </c>
      <c r="E200" s="77">
        <v>153</v>
      </c>
      <c r="F200" s="69" t="s">
        <v>294</v>
      </c>
      <c r="G200" s="20" t="s">
        <v>30</v>
      </c>
      <c r="H200" s="21">
        <v>1</v>
      </c>
      <c r="I200" s="8">
        <v>0</v>
      </c>
      <c r="J200" s="22">
        <f t="shared" si="18"/>
        <v>0</v>
      </c>
    </row>
    <row r="201" spans="1:10" s="7" customFormat="1" ht="15" x14ac:dyDescent="0.25">
      <c r="A201" s="68" t="s">
        <v>242</v>
      </c>
      <c r="B201" s="65" t="s">
        <v>435</v>
      </c>
      <c r="C201" s="77" t="s">
        <v>293</v>
      </c>
      <c r="D201" s="77">
        <v>137</v>
      </c>
      <c r="E201" s="77">
        <v>154</v>
      </c>
      <c r="F201" s="69" t="s">
        <v>294</v>
      </c>
      <c r="G201" s="20" t="s">
        <v>30</v>
      </c>
      <c r="H201" s="21">
        <v>1</v>
      </c>
      <c r="I201" s="8">
        <v>0</v>
      </c>
      <c r="J201" s="22">
        <f t="shared" si="18"/>
        <v>0</v>
      </c>
    </row>
    <row r="202" spans="1:10" s="7" customFormat="1" ht="15" x14ac:dyDescent="0.25">
      <c r="A202" s="68" t="s">
        <v>243</v>
      </c>
      <c r="B202" s="65" t="s">
        <v>436</v>
      </c>
      <c r="C202" s="77" t="s">
        <v>293</v>
      </c>
      <c r="D202" s="77">
        <v>77</v>
      </c>
      <c r="E202" s="77">
        <v>154</v>
      </c>
      <c r="F202" s="69" t="s">
        <v>264</v>
      </c>
      <c r="G202" s="20" t="s">
        <v>30</v>
      </c>
      <c r="H202" s="21">
        <v>1</v>
      </c>
      <c r="I202" s="8">
        <v>0</v>
      </c>
      <c r="J202" s="22">
        <f t="shared" si="18"/>
        <v>0</v>
      </c>
    </row>
    <row r="203" spans="1:10" s="7" customFormat="1" ht="15" x14ac:dyDescent="0.25">
      <c r="A203" s="68" t="s">
        <v>244</v>
      </c>
      <c r="B203" s="65" t="s">
        <v>351</v>
      </c>
      <c r="C203" s="77" t="s">
        <v>293</v>
      </c>
      <c r="D203" s="77">
        <v>138</v>
      </c>
      <c r="E203" s="77">
        <v>154</v>
      </c>
      <c r="F203" s="69" t="s">
        <v>264</v>
      </c>
      <c r="G203" s="20" t="s">
        <v>30</v>
      </c>
      <c r="H203" s="21">
        <v>1</v>
      </c>
      <c r="I203" s="8">
        <v>0</v>
      </c>
      <c r="J203" s="22">
        <f t="shared" si="18"/>
        <v>0</v>
      </c>
    </row>
    <row r="204" spans="1:10" s="7" customFormat="1" ht="15" x14ac:dyDescent="0.25">
      <c r="A204" s="45" t="s">
        <v>22</v>
      </c>
      <c r="B204" s="45" t="s">
        <v>27</v>
      </c>
      <c r="C204" s="45"/>
      <c r="D204" s="45"/>
      <c r="E204" s="45"/>
      <c r="F204" s="45"/>
      <c r="G204" s="15"/>
      <c r="H204" s="16"/>
      <c r="I204" s="17"/>
      <c r="J204" s="17">
        <f>SUM(J205:J208)</f>
        <v>0</v>
      </c>
    </row>
    <row r="205" spans="1:10" s="7" customFormat="1" ht="15" x14ac:dyDescent="0.25">
      <c r="A205" s="31" t="s">
        <v>3</v>
      </c>
      <c r="B205" s="134" t="s">
        <v>284</v>
      </c>
      <c r="C205" s="135" t="s">
        <v>284</v>
      </c>
      <c r="D205" s="135" t="s">
        <v>284</v>
      </c>
      <c r="E205" s="135" t="s">
        <v>284</v>
      </c>
      <c r="F205" s="136" t="s">
        <v>284</v>
      </c>
      <c r="G205" s="20" t="s">
        <v>23</v>
      </c>
      <c r="H205" s="23">
        <v>26.872</v>
      </c>
      <c r="I205" s="9">
        <v>0</v>
      </c>
      <c r="J205" s="22">
        <f t="shared" ref="J205:J208" si="19">IF(ISNUMBER(H205),ROUND(H205*I205,2),"")</f>
        <v>0</v>
      </c>
    </row>
    <row r="206" spans="1:10" s="7" customFormat="1" ht="15" x14ac:dyDescent="0.25">
      <c r="A206" s="31" t="s">
        <v>4</v>
      </c>
      <c r="B206" s="134" t="s">
        <v>437</v>
      </c>
      <c r="C206" s="135" t="s">
        <v>437</v>
      </c>
      <c r="D206" s="135" t="s">
        <v>437</v>
      </c>
      <c r="E206" s="135" t="s">
        <v>437</v>
      </c>
      <c r="F206" s="136" t="s">
        <v>437</v>
      </c>
      <c r="G206" s="20" t="s">
        <v>5</v>
      </c>
      <c r="H206" s="23">
        <v>6.36</v>
      </c>
      <c r="I206" s="9">
        <v>0</v>
      </c>
      <c r="J206" s="22">
        <f t="shared" si="19"/>
        <v>0</v>
      </c>
    </row>
    <row r="207" spans="1:10" s="7" customFormat="1" ht="15" x14ac:dyDescent="0.25">
      <c r="A207" s="31" t="s">
        <v>6</v>
      </c>
      <c r="B207" s="134" t="s">
        <v>269</v>
      </c>
      <c r="C207" s="135" t="s">
        <v>269</v>
      </c>
      <c r="D207" s="135" t="s">
        <v>269</v>
      </c>
      <c r="E207" s="135" t="s">
        <v>269</v>
      </c>
      <c r="F207" s="136" t="s">
        <v>269</v>
      </c>
      <c r="G207" s="20" t="s">
        <v>5</v>
      </c>
      <c r="H207" s="23">
        <v>78.820000000000007</v>
      </c>
      <c r="I207" s="9">
        <v>0</v>
      </c>
      <c r="J207" s="22">
        <f t="shared" si="19"/>
        <v>0</v>
      </c>
    </row>
    <row r="208" spans="1:10" s="7" customFormat="1" ht="15" x14ac:dyDescent="0.25">
      <c r="A208" s="31" t="s">
        <v>7</v>
      </c>
      <c r="B208" s="134" t="s">
        <v>271</v>
      </c>
      <c r="C208" s="135" t="s">
        <v>271</v>
      </c>
      <c r="D208" s="135" t="s">
        <v>271</v>
      </c>
      <c r="E208" s="135" t="s">
        <v>271</v>
      </c>
      <c r="F208" s="136" t="s">
        <v>271</v>
      </c>
      <c r="G208" s="20" t="s">
        <v>5</v>
      </c>
      <c r="H208" s="23">
        <v>78.820000000000007</v>
      </c>
      <c r="I208" s="9">
        <v>0</v>
      </c>
      <c r="J208" s="22">
        <f t="shared" si="19"/>
        <v>0</v>
      </c>
    </row>
    <row r="209" spans="1:10" s="7" customFormat="1" ht="15" x14ac:dyDescent="0.25">
      <c r="A209" s="52" t="s">
        <v>438</v>
      </c>
      <c r="B209" s="37" t="s">
        <v>439</v>
      </c>
      <c r="C209" s="37"/>
      <c r="D209" s="37"/>
      <c r="E209" s="37"/>
      <c r="F209" s="37"/>
      <c r="G209" s="38"/>
      <c r="H209" s="38"/>
      <c r="I209" s="38"/>
      <c r="J209" s="36">
        <f>J210+J216</f>
        <v>0</v>
      </c>
    </row>
    <row r="210" spans="1:10" s="7" customFormat="1" ht="15" x14ac:dyDescent="0.25">
      <c r="A210" s="45" t="s">
        <v>21</v>
      </c>
      <c r="B210" s="45" t="s">
        <v>42</v>
      </c>
      <c r="C210" s="45"/>
      <c r="D210" s="45"/>
      <c r="E210" s="45"/>
      <c r="F210" s="45"/>
      <c r="G210" s="15"/>
      <c r="H210" s="16"/>
      <c r="I210" s="17"/>
      <c r="J210" s="17">
        <f>J211</f>
        <v>0</v>
      </c>
    </row>
    <row r="211" spans="1:10" s="7" customFormat="1" ht="15" x14ac:dyDescent="0.25">
      <c r="A211" s="45" t="s">
        <v>2</v>
      </c>
      <c r="B211" s="45" t="s">
        <v>43</v>
      </c>
      <c r="C211" s="45"/>
      <c r="D211" s="45"/>
      <c r="E211" s="45"/>
      <c r="F211" s="45"/>
      <c r="G211" s="15"/>
      <c r="H211" s="16"/>
      <c r="I211" s="18"/>
      <c r="J211" s="18">
        <f>SUM(J214:J215)</f>
        <v>0</v>
      </c>
    </row>
    <row r="212" spans="1:10" s="7" customFormat="1" ht="15" x14ac:dyDescent="0.25">
      <c r="A212" s="53"/>
      <c r="B212" s="137" t="s">
        <v>440</v>
      </c>
      <c r="C212" s="138"/>
      <c r="D212" s="138"/>
      <c r="E212" s="138"/>
      <c r="F212" s="139"/>
      <c r="G212" s="15"/>
      <c r="H212" s="16"/>
      <c r="I212" s="18"/>
      <c r="J212" s="18"/>
    </row>
    <row r="213" spans="1:10" s="7" customFormat="1" ht="22.5" x14ac:dyDescent="0.25">
      <c r="A213" s="44" t="s">
        <v>248</v>
      </c>
      <c r="B213" s="41" t="s">
        <v>249</v>
      </c>
      <c r="C213" s="41" t="s">
        <v>250</v>
      </c>
      <c r="D213" s="41" t="s">
        <v>263</v>
      </c>
      <c r="E213" s="41" t="s">
        <v>262</v>
      </c>
      <c r="F213" s="41" t="s">
        <v>251</v>
      </c>
      <c r="G213" s="41" t="s">
        <v>1</v>
      </c>
      <c r="H213" s="42" t="s">
        <v>16</v>
      </c>
      <c r="I213" s="43" t="s">
        <v>15</v>
      </c>
      <c r="J213" s="43" t="s">
        <v>17</v>
      </c>
    </row>
    <row r="214" spans="1:10" s="7" customFormat="1" ht="15" x14ac:dyDescent="0.25">
      <c r="A214" s="68" t="s">
        <v>254</v>
      </c>
      <c r="B214" s="65" t="s">
        <v>401</v>
      </c>
      <c r="C214" s="77" t="s">
        <v>253</v>
      </c>
      <c r="D214" s="77">
        <v>180</v>
      </c>
      <c r="E214" s="77">
        <v>140</v>
      </c>
      <c r="F214" s="69" t="s">
        <v>282</v>
      </c>
      <c r="G214" s="20" t="s">
        <v>30</v>
      </c>
      <c r="H214" s="21">
        <v>1</v>
      </c>
      <c r="I214" s="8">
        <v>0</v>
      </c>
      <c r="J214" s="22">
        <f t="shared" ref="J214:J215" si="20">IF(ISNUMBER(H214),ROUND(H214*I214,2),"")</f>
        <v>0</v>
      </c>
    </row>
    <row r="215" spans="1:10" s="7" customFormat="1" ht="15" x14ac:dyDescent="0.25">
      <c r="A215" s="68" t="s">
        <v>235</v>
      </c>
      <c r="B215" s="65" t="s">
        <v>410</v>
      </c>
      <c r="C215" s="77" t="s">
        <v>253</v>
      </c>
      <c r="D215" s="77">
        <v>140</v>
      </c>
      <c r="E215" s="77">
        <v>138</v>
      </c>
      <c r="F215" s="69" t="s">
        <v>264</v>
      </c>
      <c r="G215" s="20" t="s">
        <v>30</v>
      </c>
      <c r="H215" s="21">
        <v>1</v>
      </c>
      <c r="I215" s="8">
        <v>0</v>
      </c>
      <c r="J215" s="22">
        <f t="shared" si="20"/>
        <v>0</v>
      </c>
    </row>
    <row r="216" spans="1:10" s="7" customFormat="1" ht="15" x14ac:dyDescent="0.25">
      <c r="A216" s="45" t="s">
        <v>22</v>
      </c>
      <c r="B216" s="45" t="s">
        <v>27</v>
      </c>
      <c r="C216" s="45"/>
      <c r="D216" s="45"/>
      <c r="E216" s="45"/>
      <c r="F216" s="45"/>
      <c r="G216" s="15"/>
      <c r="H216" s="16"/>
      <c r="I216" s="17"/>
      <c r="J216" s="17">
        <f>SUM(J217:J219)</f>
        <v>0</v>
      </c>
    </row>
    <row r="217" spans="1:10" s="7" customFormat="1" ht="15" x14ac:dyDescent="0.25">
      <c r="A217" s="31" t="s">
        <v>3</v>
      </c>
      <c r="B217" s="134" t="s">
        <v>441</v>
      </c>
      <c r="C217" s="135" t="s">
        <v>441</v>
      </c>
      <c r="D217" s="135" t="s">
        <v>441</v>
      </c>
      <c r="E217" s="135" t="s">
        <v>441</v>
      </c>
      <c r="F217" s="136" t="s">
        <v>441</v>
      </c>
      <c r="G217" s="20" t="s">
        <v>5</v>
      </c>
      <c r="H217" s="23">
        <v>3.3</v>
      </c>
      <c r="I217" s="9">
        <v>0</v>
      </c>
      <c r="J217" s="22">
        <f t="shared" ref="J217:J219" si="21">IF(ISNUMBER(H217),ROUND(H217*I217,2),"")</f>
        <v>0</v>
      </c>
    </row>
    <row r="218" spans="1:10" s="7" customFormat="1" ht="15" x14ac:dyDescent="0.25">
      <c r="A218" s="31" t="s">
        <v>4</v>
      </c>
      <c r="B218" s="134" t="s">
        <v>269</v>
      </c>
      <c r="C218" s="135" t="s">
        <v>269</v>
      </c>
      <c r="D218" s="135" t="s">
        <v>269</v>
      </c>
      <c r="E218" s="135" t="s">
        <v>269</v>
      </c>
      <c r="F218" s="136" t="s">
        <v>269</v>
      </c>
      <c r="G218" s="20" t="s">
        <v>5</v>
      </c>
      <c r="H218" s="23">
        <v>11.96</v>
      </c>
      <c r="I218" s="9">
        <v>0</v>
      </c>
      <c r="J218" s="22">
        <f t="shared" si="21"/>
        <v>0</v>
      </c>
    </row>
    <row r="219" spans="1:10" s="7" customFormat="1" ht="15" x14ac:dyDescent="0.25">
      <c r="A219" s="31" t="s">
        <v>6</v>
      </c>
      <c r="B219" s="134" t="s">
        <v>271</v>
      </c>
      <c r="C219" s="135" t="s">
        <v>271</v>
      </c>
      <c r="D219" s="135" t="s">
        <v>271</v>
      </c>
      <c r="E219" s="135" t="s">
        <v>271</v>
      </c>
      <c r="F219" s="136" t="s">
        <v>271</v>
      </c>
      <c r="G219" s="20" t="s">
        <v>5</v>
      </c>
      <c r="H219" s="23">
        <v>11.96</v>
      </c>
      <c r="I219" s="9">
        <v>0</v>
      </c>
      <c r="J219" s="22">
        <f t="shared" si="21"/>
        <v>0</v>
      </c>
    </row>
    <row r="220" spans="1:10" s="7" customFormat="1" ht="15" x14ac:dyDescent="0.25">
      <c r="A220" s="52" t="s">
        <v>442</v>
      </c>
      <c r="B220" s="37" t="s">
        <v>443</v>
      </c>
      <c r="C220" s="37"/>
      <c r="D220" s="37"/>
      <c r="E220" s="37"/>
      <c r="F220" s="37"/>
      <c r="G220" s="38"/>
      <c r="H220" s="38"/>
      <c r="I220" s="38"/>
      <c r="J220" s="36">
        <f>J221+J233</f>
        <v>0</v>
      </c>
    </row>
    <row r="221" spans="1:10" s="7" customFormat="1" ht="15" x14ac:dyDescent="0.25">
      <c r="A221" s="45" t="s">
        <v>21</v>
      </c>
      <c r="B221" s="45" t="s">
        <v>42</v>
      </c>
      <c r="C221" s="45"/>
      <c r="D221" s="45"/>
      <c r="E221" s="45"/>
      <c r="F221" s="45"/>
      <c r="G221" s="15"/>
      <c r="H221" s="16"/>
      <c r="I221" s="17"/>
      <c r="J221" s="17">
        <f>J222</f>
        <v>0</v>
      </c>
    </row>
    <row r="222" spans="1:10" s="7" customFormat="1" ht="15" x14ac:dyDescent="0.25">
      <c r="A222" s="45" t="s">
        <v>2</v>
      </c>
      <c r="B222" s="45" t="s">
        <v>43</v>
      </c>
      <c r="C222" s="45"/>
      <c r="D222" s="45"/>
      <c r="E222" s="45"/>
      <c r="F222" s="45"/>
      <c r="G222" s="15"/>
      <c r="H222" s="16"/>
      <c r="I222" s="18"/>
      <c r="J222" s="18">
        <f>SUM(J225:J232)</f>
        <v>0</v>
      </c>
    </row>
    <row r="223" spans="1:10" s="7" customFormat="1" ht="15" x14ac:dyDescent="0.25">
      <c r="A223" s="53"/>
      <c r="B223" s="137" t="s">
        <v>440</v>
      </c>
      <c r="C223" s="138"/>
      <c r="D223" s="138"/>
      <c r="E223" s="138"/>
      <c r="F223" s="139"/>
      <c r="G223" s="15"/>
      <c r="H223" s="16"/>
      <c r="I223" s="18"/>
      <c r="J223" s="18"/>
    </row>
    <row r="224" spans="1:10" s="7" customFormat="1" ht="22.5" x14ac:dyDescent="0.25">
      <c r="A224" s="44" t="s">
        <v>248</v>
      </c>
      <c r="B224" s="41" t="s">
        <v>249</v>
      </c>
      <c r="C224" s="41" t="s">
        <v>250</v>
      </c>
      <c r="D224" s="41" t="s">
        <v>263</v>
      </c>
      <c r="E224" s="41" t="s">
        <v>262</v>
      </c>
      <c r="F224" s="41" t="s">
        <v>251</v>
      </c>
      <c r="G224" s="41" t="s">
        <v>1</v>
      </c>
      <c r="H224" s="42" t="s">
        <v>16</v>
      </c>
      <c r="I224" s="43" t="s">
        <v>15</v>
      </c>
      <c r="J224" s="43" t="s">
        <v>17</v>
      </c>
    </row>
    <row r="225" spans="1:10" s="7" customFormat="1" ht="15" x14ac:dyDescent="0.25">
      <c r="A225" s="68" t="s">
        <v>297</v>
      </c>
      <c r="B225" s="65" t="s">
        <v>381</v>
      </c>
      <c r="C225" s="77" t="s">
        <v>293</v>
      </c>
      <c r="D225" s="77">
        <v>137</v>
      </c>
      <c r="E225" s="77">
        <v>114.99999999999999</v>
      </c>
      <c r="F225" s="69" t="s">
        <v>264</v>
      </c>
      <c r="G225" s="20" t="s">
        <v>30</v>
      </c>
      <c r="H225" s="21">
        <v>1</v>
      </c>
      <c r="I225" s="8">
        <v>0</v>
      </c>
      <c r="J225" s="22">
        <f t="shared" ref="J225:J232" si="22">IF(ISNUMBER(H225),ROUND(H225*I225,2),"")</f>
        <v>0</v>
      </c>
    </row>
    <row r="226" spans="1:10" s="7" customFormat="1" ht="15" x14ac:dyDescent="0.25">
      <c r="A226" s="68" t="s">
        <v>298</v>
      </c>
      <c r="B226" s="65" t="s">
        <v>383</v>
      </c>
      <c r="C226" s="77" t="s">
        <v>293</v>
      </c>
      <c r="D226" s="77">
        <v>137</v>
      </c>
      <c r="E226" s="77">
        <v>114.99999999999999</v>
      </c>
      <c r="F226" s="69" t="s">
        <v>264</v>
      </c>
      <c r="G226" s="20" t="s">
        <v>30</v>
      </c>
      <c r="H226" s="21">
        <v>1</v>
      </c>
      <c r="I226" s="8">
        <v>0</v>
      </c>
      <c r="J226" s="22">
        <f t="shared" si="22"/>
        <v>0</v>
      </c>
    </row>
    <row r="227" spans="1:10" s="7" customFormat="1" ht="15" x14ac:dyDescent="0.25">
      <c r="A227" s="68" t="s">
        <v>349</v>
      </c>
      <c r="B227" s="65" t="s">
        <v>423</v>
      </c>
      <c r="C227" s="77" t="s">
        <v>293</v>
      </c>
      <c r="D227" s="77">
        <v>134</v>
      </c>
      <c r="E227" s="77">
        <v>113.99999999999999</v>
      </c>
      <c r="F227" s="69" t="s">
        <v>264</v>
      </c>
      <c r="G227" s="20" t="s">
        <v>30</v>
      </c>
      <c r="H227" s="21">
        <v>1</v>
      </c>
      <c r="I227" s="8">
        <v>0</v>
      </c>
      <c r="J227" s="22">
        <f t="shared" si="22"/>
        <v>0</v>
      </c>
    </row>
    <row r="228" spans="1:10" s="7" customFormat="1" ht="15" x14ac:dyDescent="0.25">
      <c r="A228" s="68" t="s">
        <v>233</v>
      </c>
      <c r="B228" s="65" t="s">
        <v>410</v>
      </c>
      <c r="C228" s="77" t="s">
        <v>293</v>
      </c>
      <c r="D228" s="77">
        <v>135</v>
      </c>
      <c r="E228" s="77">
        <v>85</v>
      </c>
      <c r="F228" s="69" t="s">
        <v>264</v>
      </c>
      <c r="G228" s="20" t="s">
        <v>30</v>
      </c>
      <c r="H228" s="21">
        <v>1</v>
      </c>
      <c r="I228" s="8">
        <v>0</v>
      </c>
      <c r="J228" s="22">
        <f t="shared" si="22"/>
        <v>0</v>
      </c>
    </row>
    <row r="229" spans="1:10" s="7" customFormat="1" ht="15" x14ac:dyDescent="0.25">
      <c r="A229" s="68" t="s">
        <v>254</v>
      </c>
      <c r="B229" s="65" t="s">
        <v>391</v>
      </c>
      <c r="C229" s="77" t="s">
        <v>253</v>
      </c>
      <c r="D229" s="77">
        <v>173</v>
      </c>
      <c r="E229" s="77">
        <v>84</v>
      </c>
      <c r="F229" s="69" t="s">
        <v>264</v>
      </c>
      <c r="G229" s="20" t="s">
        <v>30</v>
      </c>
      <c r="H229" s="21">
        <v>1</v>
      </c>
      <c r="I229" s="8">
        <v>0</v>
      </c>
      <c r="J229" s="22">
        <f t="shared" si="22"/>
        <v>0</v>
      </c>
    </row>
    <row r="230" spans="1:10" s="7" customFormat="1" ht="15" x14ac:dyDescent="0.25">
      <c r="A230" s="68" t="s">
        <v>299</v>
      </c>
      <c r="B230" s="65" t="s">
        <v>391</v>
      </c>
      <c r="C230" s="77" t="s">
        <v>260</v>
      </c>
      <c r="D230" s="77">
        <v>78</v>
      </c>
      <c r="E230" s="77">
        <v>208</v>
      </c>
      <c r="F230" s="69" t="s">
        <v>264</v>
      </c>
      <c r="G230" s="20" t="s">
        <v>30</v>
      </c>
      <c r="H230" s="21">
        <v>1</v>
      </c>
      <c r="I230" s="8">
        <v>0</v>
      </c>
      <c r="J230" s="22">
        <f t="shared" si="22"/>
        <v>0</v>
      </c>
    </row>
    <row r="231" spans="1:10" s="7" customFormat="1" ht="15" x14ac:dyDescent="0.25">
      <c r="A231" s="68" t="s">
        <v>236</v>
      </c>
      <c r="B231" s="65" t="s">
        <v>356</v>
      </c>
      <c r="C231" s="77" t="s">
        <v>293</v>
      </c>
      <c r="D231" s="77">
        <v>137</v>
      </c>
      <c r="E231" s="77">
        <v>114.99999999999999</v>
      </c>
      <c r="F231" s="69" t="s">
        <v>264</v>
      </c>
      <c r="G231" s="20" t="s">
        <v>30</v>
      </c>
      <c r="H231" s="21">
        <v>1</v>
      </c>
      <c r="I231" s="8">
        <v>0</v>
      </c>
      <c r="J231" s="22">
        <f t="shared" si="22"/>
        <v>0</v>
      </c>
    </row>
    <row r="232" spans="1:10" s="7" customFormat="1" ht="15" x14ac:dyDescent="0.25">
      <c r="A232" s="68" t="s">
        <v>237</v>
      </c>
      <c r="B232" s="65" t="s">
        <v>435</v>
      </c>
      <c r="C232" s="77" t="s">
        <v>293</v>
      </c>
      <c r="D232" s="77">
        <v>137</v>
      </c>
      <c r="E232" s="77">
        <v>114.99999999999999</v>
      </c>
      <c r="F232" s="69" t="s">
        <v>264</v>
      </c>
      <c r="G232" s="20" t="s">
        <v>30</v>
      </c>
      <c r="H232" s="21">
        <v>1</v>
      </c>
      <c r="I232" s="8">
        <v>0</v>
      </c>
      <c r="J232" s="22">
        <f t="shared" si="22"/>
        <v>0</v>
      </c>
    </row>
    <row r="233" spans="1:10" s="7" customFormat="1" ht="15" x14ac:dyDescent="0.25">
      <c r="A233" s="45" t="s">
        <v>22</v>
      </c>
      <c r="B233" s="45" t="s">
        <v>27</v>
      </c>
      <c r="C233" s="45"/>
      <c r="D233" s="45"/>
      <c r="E233" s="45"/>
      <c r="F233" s="45"/>
      <c r="G233" s="15"/>
      <c r="H233" s="16"/>
      <c r="I233" s="17"/>
      <c r="J233" s="17">
        <f>SUM(J234:J236)</f>
        <v>0</v>
      </c>
    </row>
    <row r="234" spans="1:10" s="7" customFormat="1" ht="15" x14ac:dyDescent="0.25">
      <c r="A234" s="31" t="s">
        <v>3</v>
      </c>
      <c r="B234" s="134" t="s">
        <v>444</v>
      </c>
      <c r="C234" s="135" t="s">
        <v>444</v>
      </c>
      <c r="D234" s="135" t="s">
        <v>444</v>
      </c>
      <c r="E234" s="135" t="s">
        <v>444</v>
      </c>
      <c r="F234" s="136" t="s">
        <v>444</v>
      </c>
      <c r="G234" s="20" t="s">
        <v>5</v>
      </c>
      <c r="H234" s="23">
        <v>10.249999999999998</v>
      </c>
      <c r="I234" s="9">
        <v>0</v>
      </c>
      <c r="J234" s="22">
        <f t="shared" ref="J234:J236" si="23">IF(ISNUMBER(H234),ROUND(H234*I234,2),"")</f>
        <v>0</v>
      </c>
    </row>
    <row r="235" spans="1:10" s="7" customFormat="1" ht="15" x14ac:dyDescent="0.25">
      <c r="A235" s="31" t="s">
        <v>4</v>
      </c>
      <c r="B235" s="134" t="s">
        <v>444</v>
      </c>
      <c r="C235" s="135" t="s">
        <v>444</v>
      </c>
      <c r="D235" s="135" t="s">
        <v>444</v>
      </c>
      <c r="E235" s="135" t="s">
        <v>444</v>
      </c>
      <c r="F235" s="136" t="s">
        <v>444</v>
      </c>
      <c r="G235" s="20" t="s">
        <v>5</v>
      </c>
      <c r="H235" s="23">
        <v>40.379999999999995</v>
      </c>
      <c r="I235" s="9">
        <v>0</v>
      </c>
      <c r="J235" s="22">
        <f t="shared" si="23"/>
        <v>0</v>
      </c>
    </row>
    <row r="236" spans="1:10" s="7" customFormat="1" ht="15" x14ac:dyDescent="0.25">
      <c r="A236" s="31" t="s">
        <v>6</v>
      </c>
      <c r="B236" s="134" t="s">
        <v>444</v>
      </c>
      <c r="C236" s="135" t="s">
        <v>444</v>
      </c>
      <c r="D236" s="135" t="s">
        <v>444</v>
      </c>
      <c r="E236" s="135" t="s">
        <v>444</v>
      </c>
      <c r="F236" s="136" t="s">
        <v>444</v>
      </c>
      <c r="G236" s="20" t="s">
        <v>5</v>
      </c>
      <c r="H236" s="23">
        <v>40.379999999999995</v>
      </c>
      <c r="I236" s="9">
        <v>0</v>
      </c>
      <c r="J236" s="22">
        <f t="shared" si="23"/>
        <v>0</v>
      </c>
    </row>
    <row r="237" spans="1:10" s="7" customFormat="1" ht="15" x14ac:dyDescent="0.25">
      <c r="A237" s="52" t="s">
        <v>445</v>
      </c>
      <c r="B237" s="37" t="s">
        <v>446</v>
      </c>
      <c r="C237" s="37"/>
      <c r="D237" s="37"/>
      <c r="E237" s="37"/>
      <c r="F237" s="37"/>
      <c r="G237" s="38"/>
      <c r="H237" s="38"/>
      <c r="I237" s="38"/>
      <c r="J237" s="36">
        <f>J238+J245</f>
        <v>0</v>
      </c>
    </row>
    <row r="238" spans="1:10" s="7" customFormat="1" ht="15" x14ac:dyDescent="0.25">
      <c r="A238" s="45" t="s">
        <v>21</v>
      </c>
      <c r="B238" s="45" t="s">
        <v>42</v>
      </c>
      <c r="C238" s="45"/>
      <c r="D238" s="45"/>
      <c r="E238" s="45"/>
      <c r="F238" s="45"/>
      <c r="G238" s="15"/>
      <c r="H238" s="16"/>
      <c r="I238" s="17"/>
      <c r="J238" s="17">
        <f>J239</f>
        <v>0</v>
      </c>
    </row>
    <row r="239" spans="1:10" s="7" customFormat="1" ht="15" x14ac:dyDescent="0.25">
      <c r="A239" s="45" t="s">
        <v>2</v>
      </c>
      <c r="B239" s="45" t="s">
        <v>43</v>
      </c>
      <c r="C239" s="45"/>
      <c r="D239" s="45"/>
      <c r="E239" s="45"/>
      <c r="F239" s="45"/>
      <c r="G239" s="15"/>
      <c r="H239" s="16"/>
      <c r="I239" s="18"/>
      <c r="J239" s="18">
        <f>SUM(J242:J244)</f>
        <v>0</v>
      </c>
    </row>
    <row r="240" spans="1:10" s="7" customFormat="1" ht="15" x14ac:dyDescent="0.25">
      <c r="A240" s="53"/>
      <c r="B240" s="137" t="s">
        <v>447</v>
      </c>
      <c r="C240" s="138"/>
      <c r="D240" s="138"/>
      <c r="E240" s="138"/>
      <c r="F240" s="139"/>
      <c r="G240" s="15"/>
      <c r="H240" s="16"/>
      <c r="I240" s="18"/>
      <c r="J240" s="18"/>
    </row>
    <row r="241" spans="1:10" s="7" customFormat="1" ht="22.5" x14ac:dyDescent="0.25">
      <c r="A241" s="44" t="s">
        <v>248</v>
      </c>
      <c r="B241" s="41" t="s">
        <v>249</v>
      </c>
      <c r="C241" s="41" t="s">
        <v>250</v>
      </c>
      <c r="D241" s="41" t="s">
        <v>263</v>
      </c>
      <c r="E241" s="41" t="s">
        <v>262</v>
      </c>
      <c r="F241" s="41" t="s">
        <v>251</v>
      </c>
      <c r="G241" s="41" t="s">
        <v>1</v>
      </c>
      <c r="H241" s="42" t="s">
        <v>16</v>
      </c>
      <c r="I241" s="43" t="s">
        <v>15</v>
      </c>
      <c r="J241" s="43" t="s">
        <v>17</v>
      </c>
    </row>
    <row r="242" spans="1:10" s="7" customFormat="1" ht="15" x14ac:dyDescent="0.25">
      <c r="A242" s="68" t="s">
        <v>233</v>
      </c>
      <c r="B242" s="65" t="s">
        <v>410</v>
      </c>
      <c r="C242" s="77" t="s">
        <v>253</v>
      </c>
      <c r="D242" s="77">
        <v>189</v>
      </c>
      <c r="E242" s="77">
        <v>134</v>
      </c>
      <c r="F242" s="69" t="s">
        <v>264</v>
      </c>
      <c r="G242" s="20" t="s">
        <v>30</v>
      </c>
      <c r="H242" s="21">
        <v>1</v>
      </c>
      <c r="I242" s="8">
        <v>0</v>
      </c>
      <c r="J242" s="22">
        <f t="shared" ref="J242:J244" si="24">IF(ISNUMBER(H242),ROUND(H242*I242,2),"")</f>
        <v>0</v>
      </c>
    </row>
    <row r="243" spans="1:10" s="7" customFormat="1" ht="15" x14ac:dyDescent="0.25">
      <c r="A243" s="68" t="s">
        <v>254</v>
      </c>
      <c r="B243" s="65" t="s">
        <v>391</v>
      </c>
      <c r="C243" s="77" t="s">
        <v>253</v>
      </c>
      <c r="D243" s="77">
        <v>190</v>
      </c>
      <c r="E243" s="77">
        <v>134</v>
      </c>
      <c r="F243" s="69" t="s">
        <v>264</v>
      </c>
      <c r="G243" s="20" t="s">
        <v>30</v>
      </c>
      <c r="H243" s="21">
        <v>1</v>
      </c>
      <c r="I243" s="8">
        <v>0</v>
      </c>
      <c r="J243" s="22">
        <f t="shared" si="24"/>
        <v>0</v>
      </c>
    </row>
    <row r="244" spans="1:10" s="7" customFormat="1" ht="15" x14ac:dyDescent="0.25">
      <c r="A244" s="68" t="s">
        <v>235</v>
      </c>
      <c r="B244" s="65" t="s">
        <v>436</v>
      </c>
      <c r="C244" s="77" t="s">
        <v>253</v>
      </c>
      <c r="D244" s="77">
        <v>188</v>
      </c>
      <c r="E244" s="77">
        <v>136</v>
      </c>
      <c r="F244" s="69" t="s">
        <v>264</v>
      </c>
      <c r="G244" s="20" t="s">
        <v>30</v>
      </c>
      <c r="H244" s="21">
        <v>1</v>
      </c>
      <c r="I244" s="8">
        <v>0</v>
      </c>
      <c r="J244" s="22">
        <f t="shared" si="24"/>
        <v>0</v>
      </c>
    </row>
    <row r="245" spans="1:10" s="7" customFormat="1" ht="15" x14ac:dyDescent="0.25">
      <c r="A245" s="45" t="s">
        <v>22</v>
      </c>
      <c r="B245" s="45" t="s">
        <v>27</v>
      </c>
      <c r="C245" s="45"/>
      <c r="D245" s="45"/>
      <c r="E245" s="45"/>
      <c r="F245" s="45"/>
      <c r="G245" s="15"/>
      <c r="H245" s="16"/>
      <c r="I245" s="17"/>
      <c r="J245" s="17">
        <f>SUM(J246:J249)</f>
        <v>0</v>
      </c>
    </row>
    <row r="246" spans="1:10" s="7" customFormat="1" ht="15" x14ac:dyDescent="0.25">
      <c r="A246" s="31" t="s">
        <v>3</v>
      </c>
      <c r="B246" s="134" t="s">
        <v>284</v>
      </c>
      <c r="C246" s="135" t="s">
        <v>284</v>
      </c>
      <c r="D246" s="135" t="s">
        <v>284</v>
      </c>
      <c r="E246" s="135" t="s">
        <v>284</v>
      </c>
      <c r="F246" s="136" t="s">
        <v>284</v>
      </c>
      <c r="G246" s="20" t="s">
        <v>23</v>
      </c>
      <c r="H246" s="23">
        <v>7.6353999999999997</v>
      </c>
      <c r="I246" s="9">
        <v>0</v>
      </c>
      <c r="J246" s="22">
        <f t="shared" ref="J246:J249" si="25">IF(ISNUMBER(H246),ROUND(H246*I246,2),"")</f>
        <v>0</v>
      </c>
    </row>
    <row r="247" spans="1:10" s="7" customFormat="1" ht="15" x14ac:dyDescent="0.25">
      <c r="A247" s="31" t="s">
        <v>4</v>
      </c>
      <c r="B247" s="134" t="s">
        <v>441</v>
      </c>
      <c r="C247" s="135" t="s">
        <v>441</v>
      </c>
      <c r="D247" s="135" t="s">
        <v>441</v>
      </c>
      <c r="E247" s="135" t="s">
        <v>441</v>
      </c>
      <c r="F247" s="136" t="s">
        <v>441</v>
      </c>
      <c r="G247" s="20" t="s">
        <v>5</v>
      </c>
      <c r="H247" s="23">
        <v>5.8199999999999994</v>
      </c>
      <c r="I247" s="9">
        <v>0</v>
      </c>
      <c r="J247" s="22">
        <f t="shared" si="25"/>
        <v>0</v>
      </c>
    </row>
    <row r="248" spans="1:10" s="7" customFormat="1" ht="15" x14ac:dyDescent="0.25">
      <c r="A248" s="31" t="s">
        <v>6</v>
      </c>
      <c r="B248" s="134" t="s">
        <v>269</v>
      </c>
      <c r="C248" s="135" t="s">
        <v>269</v>
      </c>
      <c r="D248" s="135" t="s">
        <v>269</v>
      </c>
      <c r="E248" s="135" t="s">
        <v>269</v>
      </c>
      <c r="F248" s="136" t="s">
        <v>269</v>
      </c>
      <c r="G248" s="20" t="s">
        <v>5</v>
      </c>
      <c r="H248" s="23">
        <v>19.420000000000002</v>
      </c>
      <c r="I248" s="9">
        <v>0</v>
      </c>
      <c r="J248" s="22">
        <f t="shared" si="25"/>
        <v>0</v>
      </c>
    </row>
    <row r="249" spans="1:10" s="7" customFormat="1" ht="15" x14ac:dyDescent="0.25">
      <c r="A249" s="31" t="s">
        <v>7</v>
      </c>
      <c r="B249" s="134" t="s">
        <v>271</v>
      </c>
      <c r="C249" s="135" t="s">
        <v>271</v>
      </c>
      <c r="D249" s="135" t="s">
        <v>271</v>
      </c>
      <c r="E249" s="135" t="s">
        <v>271</v>
      </c>
      <c r="F249" s="136" t="s">
        <v>271</v>
      </c>
      <c r="G249" s="20" t="s">
        <v>5</v>
      </c>
      <c r="H249" s="23">
        <v>19.420000000000002</v>
      </c>
      <c r="I249" s="9">
        <v>0</v>
      </c>
      <c r="J249" s="22">
        <f t="shared" si="25"/>
        <v>0</v>
      </c>
    </row>
    <row r="250" spans="1:10" s="7" customFormat="1" ht="15" x14ac:dyDescent="0.25">
      <c r="A250" s="52" t="s">
        <v>455</v>
      </c>
      <c r="B250" s="143" t="s">
        <v>448</v>
      </c>
      <c r="C250" s="144"/>
      <c r="D250" s="37"/>
      <c r="E250" s="37"/>
      <c r="F250" s="37"/>
      <c r="G250" s="38"/>
      <c r="H250" s="38"/>
      <c r="I250" s="38"/>
      <c r="J250" s="36">
        <f>J251+J264</f>
        <v>0</v>
      </c>
    </row>
    <row r="251" spans="1:10" s="7" customFormat="1" ht="15" x14ac:dyDescent="0.25">
      <c r="A251" s="45" t="s">
        <v>21</v>
      </c>
      <c r="B251" s="45" t="s">
        <v>42</v>
      </c>
      <c r="C251" s="45"/>
      <c r="D251" s="45"/>
      <c r="E251" s="45"/>
      <c r="F251" s="45"/>
      <c r="G251" s="15"/>
      <c r="H251" s="16"/>
      <c r="I251" s="17"/>
      <c r="J251" s="17">
        <f>J252</f>
        <v>0</v>
      </c>
    </row>
    <row r="252" spans="1:10" s="7" customFormat="1" ht="15" x14ac:dyDescent="0.25">
      <c r="A252" s="45" t="s">
        <v>2</v>
      </c>
      <c r="B252" s="45" t="s">
        <v>43</v>
      </c>
      <c r="C252" s="45"/>
      <c r="D252" s="45"/>
      <c r="E252" s="45"/>
      <c r="F252" s="45"/>
      <c r="G252" s="15"/>
      <c r="H252" s="16"/>
      <c r="I252" s="18"/>
      <c r="J252" s="18">
        <f>SUM(J255:J263)</f>
        <v>0</v>
      </c>
    </row>
    <row r="253" spans="1:10" s="7" customFormat="1" ht="15" x14ac:dyDescent="0.25">
      <c r="A253" s="53"/>
      <c r="B253" s="137" t="s">
        <v>449</v>
      </c>
      <c r="C253" s="138"/>
      <c r="D253" s="138"/>
      <c r="E253" s="138"/>
      <c r="F253" s="139"/>
      <c r="G253" s="15"/>
      <c r="H253" s="16"/>
      <c r="I253" s="18"/>
      <c r="J253" s="18"/>
    </row>
    <row r="254" spans="1:10" s="7" customFormat="1" ht="22.5" x14ac:dyDescent="0.25">
      <c r="A254" s="44" t="s">
        <v>248</v>
      </c>
      <c r="B254" s="41" t="s">
        <v>249</v>
      </c>
      <c r="C254" s="41" t="s">
        <v>250</v>
      </c>
      <c r="D254" s="41" t="s">
        <v>263</v>
      </c>
      <c r="E254" s="41" t="s">
        <v>262</v>
      </c>
      <c r="F254" s="41" t="s">
        <v>251</v>
      </c>
      <c r="G254" s="41" t="s">
        <v>1</v>
      </c>
      <c r="H254" s="42" t="s">
        <v>16</v>
      </c>
      <c r="I254" s="43" t="s">
        <v>15</v>
      </c>
      <c r="J254" s="43" t="s">
        <v>17</v>
      </c>
    </row>
    <row r="255" spans="1:10" s="7" customFormat="1" ht="15" x14ac:dyDescent="0.25">
      <c r="A255" s="145" t="s">
        <v>450</v>
      </c>
      <c r="B255" s="147"/>
      <c r="C255" s="75"/>
      <c r="D255" s="76"/>
      <c r="E255" s="76"/>
      <c r="F255" s="75"/>
      <c r="G255" s="55"/>
      <c r="H255" s="56"/>
      <c r="I255" s="57"/>
      <c r="J255" s="57"/>
    </row>
    <row r="256" spans="1:10" s="7" customFormat="1" ht="15" x14ac:dyDescent="0.25">
      <c r="A256" s="68" t="s">
        <v>297</v>
      </c>
      <c r="B256" s="65" t="s">
        <v>451</v>
      </c>
      <c r="C256" s="77" t="s">
        <v>386</v>
      </c>
      <c r="D256" s="77">
        <v>180</v>
      </c>
      <c r="E256" s="77">
        <v>145</v>
      </c>
      <c r="F256" s="69" t="s">
        <v>264</v>
      </c>
      <c r="G256" s="20" t="s">
        <v>30</v>
      </c>
      <c r="H256" s="21">
        <v>1</v>
      </c>
      <c r="I256" s="8">
        <v>0</v>
      </c>
      <c r="J256" s="22">
        <f t="shared" ref="J256:J258" si="26">IF(ISNUMBER(H256),ROUND(H256*I256,2),"")</f>
        <v>0</v>
      </c>
    </row>
    <row r="257" spans="1:10" s="7" customFormat="1" ht="15" x14ac:dyDescent="0.25">
      <c r="A257" s="68" t="s">
        <v>298</v>
      </c>
      <c r="B257" s="65" t="s">
        <v>383</v>
      </c>
      <c r="C257" s="77" t="s">
        <v>386</v>
      </c>
      <c r="D257" s="77">
        <v>143</v>
      </c>
      <c r="E257" s="77">
        <v>118</v>
      </c>
      <c r="F257" s="69" t="s">
        <v>282</v>
      </c>
      <c r="G257" s="20" t="s">
        <v>30</v>
      </c>
      <c r="H257" s="21">
        <v>1</v>
      </c>
      <c r="I257" s="8">
        <v>0</v>
      </c>
      <c r="J257" s="22">
        <f t="shared" si="26"/>
        <v>0</v>
      </c>
    </row>
    <row r="258" spans="1:10" s="7" customFormat="1" ht="15" x14ac:dyDescent="0.25">
      <c r="A258" s="68" t="s">
        <v>403</v>
      </c>
      <c r="B258" s="65" t="s">
        <v>383</v>
      </c>
      <c r="C258" s="77" t="s">
        <v>260</v>
      </c>
      <c r="D258" s="77">
        <v>88</v>
      </c>
      <c r="E258" s="77">
        <v>231</v>
      </c>
      <c r="F258" s="69" t="s">
        <v>282</v>
      </c>
      <c r="G258" s="20" t="s">
        <v>30</v>
      </c>
      <c r="H258" s="21">
        <v>1</v>
      </c>
      <c r="I258" s="8">
        <v>0</v>
      </c>
      <c r="J258" s="22">
        <f t="shared" si="26"/>
        <v>0</v>
      </c>
    </row>
    <row r="259" spans="1:10" s="7" customFormat="1" ht="15" x14ac:dyDescent="0.25">
      <c r="A259" s="145" t="s">
        <v>452</v>
      </c>
      <c r="B259" s="147"/>
      <c r="C259" s="75"/>
      <c r="D259" s="76"/>
      <c r="E259" s="76"/>
      <c r="F259" s="75"/>
      <c r="G259" s="55"/>
      <c r="H259" s="56"/>
      <c r="I259" s="57"/>
      <c r="J259" s="57"/>
    </row>
    <row r="260" spans="1:10" s="7" customFormat="1" ht="15" x14ac:dyDescent="0.25">
      <c r="A260" s="68" t="s">
        <v>360</v>
      </c>
      <c r="B260" s="65" t="s">
        <v>384</v>
      </c>
      <c r="C260" s="69" t="s">
        <v>386</v>
      </c>
      <c r="D260" s="70">
        <v>142</v>
      </c>
      <c r="E260" s="70">
        <v>125</v>
      </c>
      <c r="F260" s="69" t="s">
        <v>282</v>
      </c>
      <c r="G260" s="20" t="s">
        <v>30</v>
      </c>
      <c r="H260" s="21">
        <v>1</v>
      </c>
      <c r="I260" s="8">
        <v>0</v>
      </c>
      <c r="J260" s="22">
        <f t="shared" ref="J260:J261" si="27">IF(ISNUMBER(H260),ROUND(H260*I260,2),"")</f>
        <v>0</v>
      </c>
    </row>
    <row r="261" spans="1:10" s="7" customFormat="1" ht="15" x14ac:dyDescent="0.25">
      <c r="A261" s="68" t="s">
        <v>453</v>
      </c>
      <c r="B261" s="65" t="s">
        <v>383</v>
      </c>
      <c r="C261" s="69" t="s">
        <v>260</v>
      </c>
      <c r="D261" s="70">
        <v>80</v>
      </c>
      <c r="E261" s="70">
        <v>214</v>
      </c>
      <c r="F261" s="69" t="s">
        <v>282</v>
      </c>
      <c r="G261" s="20" t="s">
        <v>30</v>
      </c>
      <c r="H261" s="21">
        <v>1</v>
      </c>
      <c r="I261" s="8">
        <v>0</v>
      </c>
      <c r="J261" s="22">
        <f t="shared" si="27"/>
        <v>0</v>
      </c>
    </row>
    <row r="262" spans="1:10" s="7" customFormat="1" ht="15" x14ac:dyDescent="0.25">
      <c r="A262" s="68" t="s">
        <v>362</v>
      </c>
      <c r="B262" s="65" t="s">
        <v>383</v>
      </c>
      <c r="C262" s="77" t="s">
        <v>386</v>
      </c>
      <c r="D262" s="77">
        <v>114.99999999999999</v>
      </c>
      <c r="E262" s="77">
        <v>144</v>
      </c>
      <c r="F262" s="69" t="s">
        <v>282</v>
      </c>
      <c r="G262" s="20" t="s">
        <v>30</v>
      </c>
      <c r="H262" s="21">
        <v>1</v>
      </c>
      <c r="I262" s="8">
        <v>0</v>
      </c>
      <c r="J262" s="22">
        <f t="shared" ref="J262:J263" si="28">IF(ISNUMBER(H262),ROUND(H262*I262,2),"")</f>
        <v>0</v>
      </c>
    </row>
    <row r="263" spans="1:10" s="7" customFormat="1" ht="15" x14ac:dyDescent="0.25">
      <c r="A263" s="68" t="s">
        <v>387</v>
      </c>
      <c r="B263" s="65" t="s">
        <v>398</v>
      </c>
      <c r="C263" s="77" t="s">
        <v>253</v>
      </c>
      <c r="D263" s="77">
        <v>120</v>
      </c>
      <c r="E263" s="77">
        <v>148</v>
      </c>
      <c r="F263" s="69" t="s">
        <v>264</v>
      </c>
      <c r="G263" s="20" t="s">
        <v>30</v>
      </c>
      <c r="H263" s="21">
        <v>1</v>
      </c>
      <c r="I263" s="8">
        <v>0</v>
      </c>
      <c r="J263" s="22">
        <f t="shared" si="28"/>
        <v>0</v>
      </c>
    </row>
    <row r="264" spans="1:10" s="7" customFormat="1" ht="15" x14ac:dyDescent="0.25">
      <c r="A264" s="45" t="s">
        <v>22</v>
      </c>
      <c r="B264" s="45" t="s">
        <v>27</v>
      </c>
      <c r="C264" s="45"/>
      <c r="D264" s="45"/>
      <c r="E264" s="45"/>
      <c r="F264" s="45"/>
      <c r="G264" s="15"/>
      <c r="H264" s="16"/>
      <c r="I264" s="17"/>
      <c r="J264" s="17">
        <f>SUM(J265:J268)</f>
        <v>0</v>
      </c>
    </row>
    <row r="265" spans="1:10" s="7" customFormat="1" ht="15" x14ac:dyDescent="0.25">
      <c r="A265" s="31" t="s">
        <v>3</v>
      </c>
      <c r="B265" s="134" t="s">
        <v>284</v>
      </c>
      <c r="C265" s="135" t="s">
        <v>284</v>
      </c>
      <c r="D265" s="135" t="s">
        <v>284</v>
      </c>
      <c r="E265" s="135" t="s">
        <v>284</v>
      </c>
      <c r="F265" s="136" t="s">
        <v>284</v>
      </c>
      <c r="G265" s="20" t="s">
        <v>23</v>
      </c>
      <c r="H265" s="23">
        <v>6.3301999999999996</v>
      </c>
      <c r="I265" s="9">
        <v>0</v>
      </c>
      <c r="J265" s="22">
        <f t="shared" ref="J265:J268" si="29">IF(ISNUMBER(H265),ROUND(H265*I265,2),"")</f>
        <v>0</v>
      </c>
    </row>
    <row r="266" spans="1:10" s="7" customFormat="1" ht="15" x14ac:dyDescent="0.25">
      <c r="A266" s="31" t="s">
        <v>4</v>
      </c>
      <c r="B266" s="134" t="s">
        <v>437</v>
      </c>
      <c r="C266" s="135" t="s">
        <v>441</v>
      </c>
      <c r="D266" s="135" t="s">
        <v>441</v>
      </c>
      <c r="E266" s="135" t="s">
        <v>441</v>
      </c>
      <c r="F266" s="136" t="s">
        <v>441</v>
      </c>
      <c r="G266" s="20" t="s">
        <v>5</v>
      </c>
      <c r="H266" s="23">
        <v>7.25</v>
      </c>
      <c r="I266" s="9">
        <v>0</v>
      </c>
      <c r="J266" s="22">
        <f t="shared" si="29"/>
        <v>0</v>
      </c>
    </row>
    <row r="267" spans="1:10" s="7" customFormat="1" ht="15" x14ac:dyDescent="0.25">
      <c r="A267" s="31" t="s">
        <v>6</v>
      </c>
      <c r="B267" s="134" t="s">
        <v>269</v>
      </c>
      <c r="C267" s="135" t="s">
        <v>269</v>
      </c>
      <c r="D267" s="135" t="s">
        <v>269</v>
      </c>
      <c r="E267" s="135" t="s">
        <v>269</v>
      </c>
      <c r="F267" s="136" t="s">
        <v>269</v>
      </c>
      <c r="G267" s="20" t="s">
        <v>5</v>
      </c>
      <c r="H267" s="23">
        <v>39.86</v>
      </c>
      <c r="I267" s="9">
        <v>0</v>
      </c>
      <c r="J267" s="22">
        <f t="shared" si="29"/>
        <v>0</v>
      </c>
    </row>
    <row r="268" spans="1:10" s="7" customFormat="1" ht="15" x14ac:dyDescent="0.25">
      <c r="A268" s="31" t="s">
        <v>7</v>
      </c>
      <c r="B268" s="134" t="s">
        <v>271</v>
      </c>
      <c r="C268" s="135" t="s">
        <v>271</v>
      </c>
      <c r="D268" s="135" t="s">
        <v>271</v>
      </c>
      <c r="E268" s="135" t="s">
        <v>271</v>
      </c>
      <c r="F268" s="136" t="s">
        <v>271</v>
      </c>
      <c r="G268" s="20" t="s">
        <v>5</v>
      </c>
      <c r="H268" s="23">
        <v>39.86</v>
      </c>
      <c r="I268" s="9">
        <v>0</v>
      </c>
      <c r="J268" s="22">
        <f t="shared" si="29"/>
        <v>0</v>
      </c>
    </row>
    <row r="269" spans="1:10" s="7" customFormat="1" ht="15" x14ac:dyDescent="0.25">
      <c r="A269" s="52" t="s">
        <v>454</v>
      </c>
      <c r="B269" s="37" t="s">
        <v>1193</v>
      </c>
      <c r="C269" s="37"/>
      <c r="D269" s="37"/>
      <c r="E269" s="37"/>
      <c r="F269" s="37"/>
      <c r="G269" s="38"/>
      <c r="H269" s="38"/>
      <c r="I269" s="38"/>
      <c r="J269" s="36">
        <f>J270+J280</f>
        <v>0</v>
      </c>
    </row>
    <row r="270" spans="1:10" s="7" customFormat="1" ht="15" x14ac:dyDescent="0.25">
      <c r="A270" s="45" t="s">
        <v>21</v>
      </c>
      <c r="B270" s="45" t="s">
        <v>42</v>
      </c>
      <c r="C270" s="45"/>
      <c r="D270" s="45"/>
      <c r="E270" s="45"/>
      <c r="F270" s="45"/>
      <c r="G270" s="15"/>
      <c r="H270" s="16"/>
      <c r="I270" s="17"/>
      <c r="J270" s="17">
        <f>J271</f>
        <v>0</v>
      </c>
    </row>
    <row r="271" spans="1:10" s="7" customFormat="1" ht="15" x14ac:dyDescent="0.25">
      <c r="A271" s="45" t="s">
        <v>2</v>
      </c>
      <c r="B271" s="45" t="s">
        <v>43</v>
      </c>
      <c r="C271" s="45"/>
      <c r="D271" s="45"/>
      <c r="E271" s="45"/>
      <c r="F271" s="45"/>
      <c r="G271" s="15"/>
      <c r="H271" s="16"/>
      <c r="I271" s="18"/>
      <c r="J271" s="18">
        <f>SUM(J274:J279)</f>
        <v>0</v>
      </c>
    </row>
    <row r="272" spans="1:10" s="7" customFormat="1" ht="15" x14ac:dyDescent="0.25">
      <c r="A272" s="53"/>
      <c r="B272" s="137" t="s">
        <v>447</v>
      </c>
      <c r="C272" s="138"/>
      <c r="D272" s="138"/>
      <c r="E272" s="138"/>
      <c r="F272" s="139"/>
      <c r="G272" s="15"/>
      <c r="H272" s="16"/>
      <c r="I272" s="18"/>
      <c r="J272" s="18"/>
    </row>
    <row r="273" spans="1:10" s="7" customFormat="1" ht="22.5" x14ac:dyDescent="0.25">
      <c r="A273" s="44" t="s">
        <v>248</v>
      </c>
      <c r="B273" s="41" t="s">
        <v>249</v>
      </c>
      <c r="C273" s="41" t="s">
        <v>250</v>
      </c>
      <c r="D273" s="41" t="s">
        <v>263</v>
      </c>
      <c r="E273" s="41" t="s">
        <v>262</v>
      </c>
      <c r="F273" s="41" t="s">
        <v>251</v>
      </c>
      <c r="G273" s="41" t="s">
        <v>1</v>
      </c>
      <c r="H273" s="42" t="s">
        <v>16</v>
      </c>
      <c r="I273" s="43" t="s">
        <v>15</v>
      </c>
      <c r="J273" s="43" t="s">
        <v>17</v>
      </c>
    </row>
    <row r="274" spans="1:10" s="7" customFormat="1" ht="15" x14ac:dyDescent="0.25">
      <c r="A274" s="68" t="s">
        <v>297</v>
      </c>
      <c r="B274" s="65" t="s">
        <v>382</v>
      </c>
      <c r="C274" s="77" t="s">
        <v>293</v>
      </c>
      <c r="D274" s="77">
        <v>95</v>
      </c>
      <c r="E274" s="77">
        <v>95</v>
      </c>
      <c r="F274" s="69" t="s">
        <v>282</v>
      </c>
      <c r="G274" s="20" t="s">
        <v>30</v>
      </c>
      <c r="H274" s="21">
        <v>1</v>
      </c>
      <c r="I274" s="8">
        <v>0</v>
      </c>
      <c r="J274" s="22">
        <f t="shared" ref="J274:J279" si="30">IF(ISNUMBER(H274),ROUND(H274*I274,2),"")</f>
        <v>0</v>
      </c>
    </row>
    <row r="275" spans="1:10" s="7" customFormat="1" ht="15" x14ac:dyDescent="0.25">
      <c r="A275" s="68" t="s">
        <v>298</v>
      </c>
      <c r="B275" s="65" t="s">
        <v>382</v>
      </c>
      <c r="C275" s="77" t="s">
        <v>293</v>
      </c>
      <c r="D275" s="77">
        <v>78</v>
      </c>
      <c r="E275" s="77">
        <v>114.99999999999999</v>
      </c>
      <c r="F275" s="69" t="s">
        <v>282</v>
      </c>
      <c r="G275" s="20" t="s">
        <v>30</v>
      </c>
      <c r="H275" s="21">
        <v>1</v>
      </c>
      <c r="I275" s="8">
        <v>0</v>
      </c>
      <c r="J275" s="22">
        <f t="shared" si="30"/>
        <v>0</v>
      </c>
    </row>
    <row r="276" spans="1:10" s="7" customFormat="1" ht="15" x14ac:dyDescent="0.25">
      <c r="A276" s="68" t="s">
        <v>349</v>
      </c>
      <c r="B276" s="65" t="s">
        <v>382</v>
      </c>
      <c r="C276" s="77" t="s">
        <v>293</v>
      </c>
      <c r="D276" s="77">
        <v>78</v>
      </c>
      <c r="E276" s="77">
        <v>114.99999999999999</v>
      </c>
      <c r="F276" s="69" t="s">
        <v>282</v>
      </c>
      <c r="G276" s="20" t="s">
        <v>30</v>
      </c>
      <c r="H276" s="21">
        <v>1</v>
      </c>
      <c r="I276" s="8">
        <v>0</v>
      </c>
      <c r="J276" s="22">
        <f t="shared" si="30"/>
        <v>0</v>
      </c>
    </row>
    <row r="277" spans="1:10" s="7" customFormat="1" ht="15" x14ac:dyDescent="0.25">
      <c r="A277" s="68" t="s">
        <v>456</v>
      </c>
      <c r="B277" s="65" t="s">
        <v>382</v>
      </c>
      <c r="C277" s="77" t="s">
        <v>457</v>
      </c>
      <c r="D277" s="77">
        <v>90</v>
      </c>
      <c r="E277" s="77">
        <v>200</v>
      </c>
      <c r="F277" s="69" t="s">
        <v>458</v>
      </c>
      <c r="G277" s="20" t="s">
        <v>30</v>
      </c>
      <c r="H277" s="21">
        <v>1</v>
      </c>
      <c r="I277" s="8">
        <v>0</v>
      </c>
      <c r="J277" s="22">
        <f t="shared" si="30"/>
        <v>0</v>
      </c>
    </row>
    <row r="278" spans="1:10" s="7" customFormat="1" ht="15" x14ac:dyDescent="0.25">
      <c r="A278" s="68" t="s">
        <v>361</v>
      </c>
      <c r="B278" s="65" t="s">
        <v>383</v>
      </c>
      <c r="C278" s="77" t="s">
        <v>293</v>
      </c>
      <c r="D278" s="77">
        <v>78</v>
      </c>
      <c r="E278" s="77">
        <v>114.99999999999999</v>
      </c>
      <c r="F278" s="69" t="s">
        <v>294</v>
      </c>
      <c r="G278" s="20" t="s">
        <v>30</v>
      </c>
      <c r="H278" s="21">
        <v>1</v>
      </c>
      <c r="I278" s="8">
        <v>0</v>
      </c>
      <c r="J278" s="22">
        <f t="shared" si="30"/>
        <v>0</v>
      </c>
    </row>
    <row r="279" spans="1:10" s="7" customFormat="1" ht="15" x14ac:dyDescent="0.25">
      <c r="A279" s="68" t="s">
        <v>362</v>
      </c>
      <c r="B279" s="65" t="s">
        <v>383</v>
      </c>
      <c r="C279" s="77" t="s">
        <v>293</v>
      </c>
      <c r="D279" s="77">
        <v>78</v>
      </c>
      <c r="E279" s="77">
        <v>114.99999999999999</v>
      </c>
      <c r="F279" s="69" t="s">
        <v>294</v>
      </c>
      <c r="G279" s="20" t="s">
        <v>30</v>
      </c>
      <c r="H279" s="21">
        <v>1</v>
      </c>
      <c r="I279" s="8">
        <v>0</v>
      </c>
      <c r="J279" s="22">
        <f t="shared" si="30"/>
        <v>0</v>
      </c>
    </row>
    <row r="280" spans="1:10" s="7" customFormat="1" ht="15" x14ac:dyDescent="0.25">
      <c r="A280" s="45" t="s">
        <v>22</v>
      </c>
      <c r="B280" s="45" t="s">
        <v>27</v>
      </c>
      <c r="C280" s="45"/>
      <c r="D280" s="45"/>
      <c r="E280" s="45"/>
      <c r="F280" s="45"/>
      <c r="G280" s="15"/>
      <c r="H280" s="16"/>
      <c r="I280" s="17"/>
      <c r="J280" s="17">
        <f>SUM(J281:J284)</f>
        <v>0</v>
      </c>
    </row>
    <row r="281" spans="1:10" s="7" customFormat="1" ht="15" x14ac:dyDescent="0.25">
      <c r="A281" s="31" t="s">
        <v>3</v>
      </c>
      <c r="B281" s="134" t="s">
        <v>290</v>
      </c>
      <c r="C281" s="135" t="s">
        <v>290</v>
      </c>
      <c r="D281" s="135" t="s">
        <v>290</v>
      </c>
      <c r="E281" s="135" t="s">
        <v>290</v>
      </c>
      <c r="F281" s="136" t="s">
        <v>290</v>
      </c>
      <c r="G281" s="20" t="s">
        <v>23</v>
      </c>
      <c r="H281" s="23">
        <v>2.6964999999999995</v>
      </c>
      <c r="I281" s="9">
        <v>0</v>
      </c>
      <c r="J281" s="22">
        <f t="shared" ref="J281:J284" si="31">IF(ISNUMBER(H281),ROUND(H281*I281,2),"")</f>
        <v>0</v>
      </c>
    </row>
    <row r="282" spans="1:10" s="7" customFormat="1" ht="15" x14ac:dyDescent="0.25">
      <c r="A282" s="31" t="s">
        <v>4</v>
      </c>
      <c r="B282" s="134" t="s">
        <v>459</v>
      </c>
      <c r="C282" s="135" t="s">
        <v>459</v>
      </c>
      <c r="D282" s="135" t="s">
        <v>459</v>
      </c>
      <c r="E282" s="135" t="s">
        <v>459</v>
      </c>
      <c r="F282" s="136" t="s">
        <v>459</v>
      </c>
      <c r="G282" s="20" t="s">
        <v>5</v>
      </c>
      <c r="H282" s="23">
        <v>4.32</v>
      </c>
      <c r="I282" s="9">
        <v>0</v>
      </c>
      <c r="J282" s="22">
        <f t="shared" si="31"/>
        <v>0</v>
      </c>
    </row>
    <row r="283" spans="1:10" s="7" customFormat="1" ht="15" x14ac:dyDescent="0.25">
      <c r="A283" s="31" t="s">
        <v>6</v>
      </c>
      <c r="B283" s="134" t="s">
        <v>269</v>
      </c>
      <c r="C283" s="135" t="s">
        <v>269</v>
      </c>
      <c r="D283" s="135" t="s">
        <v>269</v>
      </c>
      <c r="E283" s="135" t="s">
        <v>269</v>
      </c>
      <c r="F283" s="136" t="s">
        <v>269</v>
      </c>
      <c r="G283" s="20" t="s">
        <v>5</v>
      </c>
      <c r="H283" s="23">
        <v>25.24</v>
      </c>
      <c r="I283" s="9">
        <v>0</v>
      </c>
      <c r="J283" s="22">
        <f t="shared" si="31"/>
        <v>0</v>
      </c>
    </row>
    <row r="284" spans="1:10" s="7" customFormat="1" ht="15" x14ac:dyDescent="0.25">
      <c r="A284" s="31" t="s">
        <v>7</v>
      </c>
      <c r="B284" s="134" t="s">
        <v>271</v>
      </c>
      <c r="C284" s="135" t="s">
        <v>271</v>
      </c>
      <c r="D284" s="135" t="s">
        <v>271</v>
      </c>
      <c r="E284" s="135" t="s">
        <v>271</v>
      </c>
      <c r="F284" s="136" t="s">
        <v>271</v>
      </c>
      <c r="G284" s="20" t="s">
        <v>5</v>
      </c>
      <c r="H284" s="23">
        <v>25.24</v>
      </c>
      <c r="I284" s="9">
        <v>0</v>
      </c>
      <c r="J284" s="22">
        <f t="shared" si="31"/>
        <v>0</v>
      </c>
    </row>
    <row r="285" spans="1:10" s="7" customFormat="1" ht="15" x14ac:dyDescent="0.25">
      <c r="A285" s="52" t="s">
        <v>460</v>
      </c>
      <c r="B285" s="37" t="s">
        <v>462</v>
      </c>
      <c r="C285" s="37"/>
      <c r="D285" s="37"/>
      <c r="E285" s="37"/>
      <c r="F285" s="37"/>
      <c r="G285" s="38"/>
      <c r="H285" s="38"/>
      <c r="I285" s="38"/>
      <c r="J285" s="36">
        <f>J286+J295</f>
        <v>0</v>
      </c>
    </row>
    <row r="286" spans="1:10" s="7" customFormat="1" ht="15" x14ac:dyDescent="0.25">
      <c r="A286" s="45" t="s">
        <v>21</v>
      </c>
      <c r="B286" s="45" t="s">
        <v>42</v>
      </c>
      <c r="C286" s="45"/>
      <c r="D286" s="45"/>
      <c r="E286" s="45"/>
      <c r="F286" s="45"/>
      <c r="G286" s="15"/>
      <c r="H286" s="16"/>
      <c r="I286" s="17"/>
      <c r="J286" s="17">
        <f>J287</f>
        <v>0</v>
      </c>
    </row>
    <row r="287" spans="1:10" s="7" customFormat="1" ht="15" x14ac:dyDescent="0.25">
      <c r="A287" s="45" t="s">
        <v>2</v>
      </c>
      <c r="B287" s="45" t="s">
        <v>43</v>
      </c>
      <c r="C287" s="45"/>
      <c r="D287" s="45"/>
      <c r="E287" s="45"/>
      <c r="F287" s="45"/>
      <c r="G287" s="15"/>
      <c r="H287" s="16"/>
      <c r="I287" s="18"/>
      <c r="J287" s="18">
        <f>SUM(J290:J294)</f>
        <v>0</v>
      </c>
    </row>
    <row r="288" spans="1:10" s="7" customFormat="1" ht="15" x14ac:dyDescent="0.25">
      <c r="A288" s="53"/>
      <c r="B288" s="137" t="s">
        <v>461</v>
      </c>
      <c r="C288" s="138"/>
      <c r="D288" s="138"/>
      <c r="E288" s="138"/>
      <c r="F288" s="139"/>
      <c r="G288" s="15"/>
      <c r="H288" s="16"/>
      <c r="I288" s="18"/>
      <c r="J288" s="18"/>
    </row>
    <row r="289" spans="1:10" s="7" customFormat="1" ht="22.5" x14ac:dyDescent="0.25">
      <c r="A289" s="44" t="s">
        <v>248</v>
      </c>
      <c r="B289" s="41" t="s">
        <v>249</v>
      </c>
      <c r="C289" s="41" t="s">
        <v>250</v>
      </c>
      <c r="D289" s="41" t="s">
        <v>263</v>
      </c>
      <c r="E289" s="41" t="s">
        <v>262</v>
      </c>
      <c r="F289" s="41" t="s">
        <v>251</v>
      </c>
      <c r="G289" s="41" t="s">
        <v>1</v>
      </c>
      <c r="H289" s="42" t="s">
        <v>16</v>
      </c>
      <c r="I289" s="43" t="s">
        <v>15</v>
      </c>
      <c r="J289" s="43" t="s">
        <v>17</v>
      </c>
    </row>
    <row r="290" spans="1:10" s="7" customFormat="1" ht="15" x14ac:dyDescent="0.25">
      <c r="A290" s="68" t="s">
        <v>297</v>
      </c>
      <c r="B290" s="65" t="s">
        <v>384</v>
      </c>
      <c r="C290" s="77" t="s">
        <v>386</v>
      </c>
      <c r="D290" s="77">
        <v>171</v>
      </c>
      <c r="E290" s="77">
        <v>115.99999999999999</v>
      </c>
      <c r="F290" s="69" t="s">
        <v>264</v>
      </c>
      <c r="G290" s="20" t="s">
        <v>30</v>
      </c>
      <c r="H290" s="21">
        <v>1</v>
      </c>
      <c r="I290" s="8">
        <v>0</v>
      </c>
      <c r="J290" s="22">
        <f t="shared" ref="J290:J294" si="32">IF(ISNUMBER(H290),ROUND(H290*I290,2),"")</f>
        <v>0</v>
      </c>
    </row>
    <row r="291" spans="1:10" s="7" customFormat="1" ht="15" x14ac:dyDescent="0.25">
      <c r="A291" s="68" t="s">
        <v>298</v>
      </c>
      <c r="B291" s="65" t="s">
        <v>382</v>
      </c>
      <c r="C291" s="77" t="s">
        <v>386</v>
      </c>
      <c r="D291" s="77">
        <v>122</v>
      </c>
      <c r="E291" s="77">
        <v>115.99999999999999</v>
      </c>
      <c r="F291" s="69" t="s">
        <v>264</v>
      </c>
      <c r="G291" s="20" t="s">
        <v>30</v>
      </c>
      <c r="H291" s="21">
        <v>1</v>
      </c>
      <c r="I291" s="8">
        <v>0</v>
      </c>
      <c r="J291" s="22">
        <f t="shared" si="32"/>
        <v>0</v>
      </c>
    </row>
    <row r="292" spans="1:10" s="7" customFormat="1" ht="15" x14ac:dyDescent="0.25">
      <c r="A292" s="68" t="s">
        <v>233</v>
      </c>
      <c r="B292" s="65" t="s">
        <v>410</v>
      </c>
      <c r="C292" s="77" t="s">
        <v>386</v>
      </c>
      <c r="D292" s="77">
        <v>184</v>
      </c>
      <c r="E292" s="77">
        <v>120</v>
      </c>
      <c r="F292" s="69" t="s">
        <v>264</v>
      </c>
      <c r="G292" s="20" t="s">
        <v>30</v>
      </c>
      <c r="H292" s="21">
        <v>1</v>
      </c>
      <c r="I292" s="8">
        <v>0</v>
      </c>
      <c r="J292" s="22">
        <f t="shared" si="32"/>
        <v>0</v>
      </c>
    </row>
    <row r="293" spans="1:10" s="7" customFormat="1" ht="15" x14ac:dyDescent="0.25">
      <c r="A293" s="68" t="s">
        <v>371</v>
      </c>
      <c r="B293" s="65" t="s">
        <v>410</v>
      </c>
      <c r="C293" s="77" t="s">
        <v>260</v>
      </c>
      <c r="D293" s="77">
        <v>89</v>
      </c>
      <c r="E293" s="77">
        <v>209</v>
      </c>
      <c r="F293" s="69" t="s">
        <v>264</v>
      </c>
      <c r="G293" s="20" t="s">
        <v>30</v>
      </c>
      <c r="H293" s="21">
        <v>1</v>
      </c>
      <c r="I293" s="8">
        <v>0</v>
      </c>
      <c r="J293" s="22">
        <f t="shared" si="32"/>
        <v>0</v>
      </c>
    </row>
    <row r="294" spans="1:10" s="7" customFormat="1" ht="15" x14ac:dyDescent="0.25">
      <c r="A294" s="68" t="s">
        <v>235</v>
      </c>
      <c r="B294" s="65" t="s">
        <v>410</v>
      </c>
      <c r="C294" s="77" t="s">
        <v>386</v>
      </c>
      <c r="D294" s="77">
        <v>184</v>
      </c>
      <c r="E294" s="77">
        <v>120</v>
      </c>
      <c r="F294" s="69" t="s">
        <v>264</v>
      </c>
      <c r="G294" s="20" t="s">
        <v>30</v>
      </c>
      <c r="H294" s="21">
        <v>1</v>
      </c>
      <c r="I294" s="8">
        <v>0</v>
      </c>
      <c r="J294" s="22">
        <f t="shared" si="32"/>
        <v>0</v>
      </c>
    </row>
    <row r="295" spans="1:10" s="7" customFormat="1" ht="15" x14ac:dyDescent="0.25">
      <c r="A295" s="45" t="s">
        <v>22</v>
      </c>
      <c r="B295" s="45" t="s">
        <v>27</v>
      </c>
      <c r="C295" s="45"/>
      <c r="D295" s="45"/>
      <c r="E295" s="45"/>
      <c r="F295" s="45"/>
      <c r="G295" s="15"/>
      <c r="H295" s="16"/>
      <c r="I295" s="17"/>
      <c r="J295" s="17">
        <f>SUM(J296:J299)</f>
        <v>0</v>
      </c>
    </row>
    <row r="296" spans="1:10" s="7" customFormat="1" ht="15" x14ac:dyDescent="0.25">
      <c r="A296" s="31" t="s">
        <v>3</v>
      </c>
      <c r="B296" s="134" t="s">
        <v>284</v>
      </c>
      <c r="C296" s="135" t="s">
        <v>284</v>
      </c>
      <c r="D296" s="135" t="s">
        <v>284</v>
      </c>
      <c r="E296" s="135" t="s">
        <v>284</v>
      </c>
      <c r="F296" s="136" t="s">
        <v>284</v>
      </c>
      <c r="G296" s="20" t="s">
        <v>23</v>
      </c>
      <c r="H296" s="23">
        <v>8.2596999999999987</v>
      </c>
      <c r="I296" s="9">
        <v>0</v>
      </c>
      <c r="J296" s="22">
        <f t="shared" ref="J296:J299" si="33">IF(ISNUMBER(H296),ROUND(H296*I296,2),"")</f>
        <v>0</v>
      </c>
    </row>
    <row r="297" spans="1:10" s="7" customFormat="1" ht="15" x14ac:dyDescent="0.25">
      <c r="A297" s="31" t="s">
        <v>4</v>
      </c>
      <c r="B297" s="134" t="s">
        <v>463</v>
      </c>
      <c r="C297" s="135" t="s">
        <v>463</v>
      </c>
      <c r="D297" s="135" t="s">
        <v>463</v>
      </c>
      <c r="E297" s="135" t="s">
        <v>463</v>
      </c>
      <c r="F297" s="136" t="s">
        <v>463</v>
      </c>
      <c r="G297" s="20" t="s">
        <v>5</v>
      </c>
      <c r="H297" s="23">
        <v>6.81</v>
      </c>
      <c r="I297" s="9">
        <v>0</v>
      </c>
      <c r="J297" s="22">
        <f t="shared" si="33"/>
        <v>0</v>
      </c>
    </row>
    <row r="298" spans="1:10" s="7" customFormat="1" ht="15" x14ac:dyDescent="0.25">
      <c r="A298" s="31" t="s">
        <v>6</v>
      </c>
      <c r="B298" s="134" t="s">
        <v>269</v>
      </c>
      <c r="C298" s="135" t="s">
        <v>269</v>
      </c>
      <c r="D298" s="135" t="s">
        <v>269</v>
      </c>
      <c r="E298" s="135" t="s">
        <v>269</v>
      </c>
      <c r="F298" s="136" t="s">
        <v>269</v>
      </c>
      <c r="G298" s="20" t="s">
        <v>5</v>
      </c>
      <c r="H298" s="23">
        <v>28.619999999999997</v>
      </c>
      <c r="I298" s="9">
        <v>0</v>
      </c>
      <c r="J298" s="22">
        <f t="shared" si="33"/>
        <v>0</v>
      </c>
    </row>
    <row r="299" spans="1:10" s="7" customFormat="1" ht="15" x14ac:dyDescent="0.25">
      <c r="A299" s="31" t="s">
        <v>7</v>
      </c>
      <c r="B299" s="134" t="s">
        <v>271</v>
      </c>
      <c r="C299" s="135" t="s">
        <v>271</v>
      </c>
      <c r="D299" s="135" t="s">
        <v>271</v>
      </c>
      <c r="E299" s="135" t="s">
        <v>271</v>
      </c>
      <c r="F299" s="136" t="s">
        <v>271</v>
      </c>
      <c r="G299" s="20" t="s">
        <v>23</v>
      </c>
      <c r="H299" s="23">
        <v>28.619999999999997</v>
      </c>
      <c r="I299" s="9">
        <v>0</v>
      </c>
      <c r="J299" s="22">
        <f t="shared" si="33"/>
        <v>0</v>
      </c>
    </row>
    <row r="300" spans="1:10" s="7" customFormat="1" ht="15" x14ac:dyDescent="0.25">
      <c r="A300" s="52" t="s">
        <v>464</v>
      </c>
      <c r="B300" s="37" t="s">
        <v>466</v>
      </c>
      <c r="C300" s="37"/>
      <c r="D300" s="37"/>
      <c r="E300" s="37"/>
      <c r="F300" s="37"/>
      <c r="G300" s="38"/>
      <c r="H300" s="38"/>
      <c r="I300" s="38"/>
      <c r="J300" s="36">
        <f>J301+J314</f>
        <v>0</v>
      </c>
    </row>
    <row r="301" spans="1:10" s="7" customFormat="1" ht="15" x14ac:dyDescent="0.25">
      <c r="A301" s="45" t="s">
        <v>21</v>
      </c>
      <c r="B301" s="45" t="s">
        <v>42</v>
      </c>
      <c r="C301" s="45"/>
      <c r="D301" s="45"/>
      <c r="E301" s="45"/>
      <c r="F301" s="45"/>
      <c r="G301" s="15"/>
      <c r="H301" s="16"/>
      <c r="I301" s="17"/>
      <c r="J301" s="17">
        <f>J302</f>
        <v>0</v>
      </c>
    </row>
    <row r="302" spans="1:10" s="7" customFormat="1" ht="15" x14ac:dyDescent="0.25">
      <c r="A302" s="45" t="s">
        <v>2</v>
      </c>
      <c r="B302" s="45" t="s">
        <v>43</v>
      </c>
      <c r="C302" s="45"/>
      <c r="D302" s="45"/>
      <c r="E302" s="45"/>
      <c r="F302" s="45"/>
      <c r="G302" s="15"/>
      <c r="H302" s="16"/>
      <c r="I302" s="18"/>
      <c r="J302" s="18">
        <f>SUM(J305:J313)</f>
        <v>0</v>
      </c>
    </row>
    <row r="303" spans="1:10" s="7" customFormat="1" ht="15" x14ac:dyDescent="0.25">
      <c r="A303" s="53"/>
      <c r="B303" s="137" t="s">
        <v>465</v>
      </c>
      <c r="C303" s="138"/>
      <c r="D303" s="138"/>
      <c r="E303" s="138"/>
      <c r="F303" s="139"/>
      <c r="G303" s="15"/>
      <c r="H303" s="16"/>
      <c r="I303" s="18"/>
      <c r="J303" s="18"/>
    </row>
    <row r="304" spans="1:10" s="7" customFormat="1" ht="22.5" x14ac:dyDescent="0.25">
      <c r="A304" s="44" t="s">
        <v>248</v>
      </c>
      <c r="B304" s="41" t="s">
        <v>249</v>
      </c>
      <c r="C304" s="41" t="s">
        <v>250</v>
      </c>
      <c r="D304" s="41" t="s">
        <v>263</v>
      </c>
      <c r="E304" s="41" t="s">
        <v>262</v>
      </c>
      <c r="F304" s="41" t="s">
        <v>251</v>
      </c>
      <c r="G304" s="41" t="s">
        <v>1</v>
      </c>
      <c r="H304" s="42" t="s">
        <v>16</v>
      </c>
      <c r="I304" s="43" t="s">
        <v>15</v>
      </c>
      <c r="J304" s="43" t="s">
        <v>17</v>
      </c>
    </row>
    <row r="305" spans="1:10" s="7" customFormat="1" ht="15" x14ac:dyDescent="0.25">
      <c r="A305" s="68" t="s">
        <v>297</v>
      </c>
      <c r="B305" s="65" t="s">
        <v>467</v>
      </c>
      <c r="C305" s="77" t="s">
        <v>293</v>
      </c>
      <c r="D305" s="77">
        <v>141</v>
      </c>
      <c r="E305" s="77">
        <v>117</v>
      </c>
      <c r="F305" s="69" t="s">
        <v>264</v>
      </c>
      <c r="G305" s="20" t="s">
        <v>30</v>
      </c>
      <c r="H305" s="21">
        <v>1</v>
      </c>
      <c r="I305" s="8">
        <v>0</v>
      </c>
      <c r="J305" s="22">
        <f t="shared" ref="J305:J313" si="34">IF(ISNUMBER(H305),ROUND(H305*I305,2),"")</f>
        <v>0</v>
      </c>
    </row>
    <row r="306" spans="1:10" s="7" customFormat="1" ht="15" x14ac:dyDescent="0.25">
      <c r="A306" s="68" t="s">
        <v>298</v>
      </c>
      <c r="B306" s="65" t="s">
        <v>467</v>
      </c>
      <c r="C306" s="77" t="s">
        <v>293</v>
      </c>
      <c r="D306" s="77">
        <v>118</v>
      </c>
      <c r="E306" s="77">
        <v>114.99999999999999</v>
      </c>
      <c r="F306" s="69" t="s">
        <v>264</v>
      </c>
      <c r="G306" s="20" t="s">
        <v>30</v>
      </c>
      <c r="H306" s="21">
        <v>1</v>
      </c>
      <c r="I306" s="8">
        <v>0</v>
      </c>
      <c r="J306" s="22">
        <f t="shared" si="34"/>
        <v>0</v>
      </c>
    </row>
    <row r="307" spans="1:10" s="7" customFormat="1" ht="15" x14ac:dyDescent="0.25">
      <c r="A307" s="68" t="s">
        <v>403</v>
      </c>
      <c r="B307" s="65" t="s">
        <v>467</v>
      </c>
      <c r="C307" s="77" t="s">
        <v>275</v>
      </c>
      <c r="D307" s="77">
        <v>110.00000000000001</v>
      </c>
      <c r="E307" s="77">
        <v>192</v>
      </c>
      <c r="F307" s="69" t="s">
        <v>276</v>
      </c>
      <c r="G307" s="20" t="s">
        <v>30</v>
      </c>
      <c r="H307" s="21">
        <v>1</v>
      </c>
      <c r="I307" s="8">
        <v>0</v>
      </c>
      <c r="J307" s="22">
        <f t="shared" si="34"/>
        <v>0</v>
      </c>
    </row>
    <row r="308" spans="1:10" s="7" customFormat="1" ht="15" x14ac:dyDescent="0.25">
      <c r="A308" s="68" t="s">
        <v>360</v>
      </c>
      <c r="B308" s="65" t="s">
        <v>423</v>
      </c>
      <c r="C308" s="77" t="s">
        <v>293</v>
      </c>
      <c r="D308" s="77">
        <v>119</v>
      </c>
      <c r="E308" s="77">
        <v>115.99999999999999</v>
      </c>
      <c r="F308" s="69" t="s">
        <v>264</v>
      </c>
      <c r="G308" s="20" t="s">
        <v>30</v>
      </c>
      <c r="H308" s="21">
        <v>1</v>
      </c>
      <c r="I308" s="8">
        <v>0</v>
      </c>
      <c r="J308" s="22">
        <f t="shared" si="34"/>
        <v>0</v>
      </c>
    </row>
    <row r="309" spans="1:10" s="7" customFormat="1" ht="15" x14ac:dyDescent="0.25">
      <c r="A309" s="68" t="s">
        <v>361</v>
      </c>
      <c r="B309" s="65" t="s">
        <v>468</v>
      </c>
      <c r="C309" s="77" t="s">
        <v>293</v>
      </c>
      <c r="D309" s="77">
        <v>118</v>
      </c>
      <c r="E309" s="77">
        <v>115.99999999999999</v>
      </c>
      <c r="F309" s="69" t="s">
        <v>264</v>
      </c>
      <c r="G309" s="20" t="s">
        <v>30</v>
      </c>
      <c r="H309" s="21">
        <v>1</v>
      </c>
      <c r="I309" s="8">
        <v>0</v>
      </c>
      <c r="J309" s="22">
        <f t="shared" si="34"/>
        <v>0</v>
      </c>
    </row>
    <row r="310" spans="1:10" s="7" customFormat="1" ht="15" x14ac:dyDescent="0.25">
      <c r="A310" s="68" t="s">
        <v>233</v>
      </c>
      <c r="B310" s="65" t="s">
        <v>436</v>
      </c>
      <c r="C310" s="77" t="s">
        <v>293</v>
      </c>
      <c r="D310" s="77">
        <v>141</v>
      </c>
      <c r="E310" s="77">
        <v>135</v>
      </c>
      <c r="F310" s="69" t="s">
        <v>264</v>
      </c>
      <c r="G310" s="20" t="s">
        <v>30</v>
      </c>
      <c r="H310" s="21">
        <v>1</v>
      </c>
      <c r="I310" s="8">
        <v>0</v>
      </c>
      <c r="J310" s="22">
        <f t="shared" si="34"/>
        <v>0</v>
      </c>
    </row>
    <row r="311" spans="1:10" s="7" customFormat="1" ht="15" x14ac:dyDescent="0.25">
      <c r="A311" s="68" t="s">
        <v>371</v>
      </c>
      <c r="B311" s="65" t="s">
        <v>352</v>
      </c>
      <c r="C311" s="77" t="s">
        <v>260</v>
      </c>
      <c r="D311" s="77">
        <v>85</v>
      </c>
      <c r="E311" s="77">
        <v>215</v>
      </c>
      <c r="F311" s="69" t="s">
        <v>264</v>
      </c>
      <c r="G311" s="20" t="s">
        <v>30</v>
      </c>
      <c r="H311" s="21">
        <v>1</v>
      </c>
      <c r="I311" s="8">
        <v>0</v>
      </c>
      <c r="J311" s="22">
        <f t="shared" si="34"/>
        <v>0</v>
      </c>
    </row>
    <row r="312" spans="1:10" s="7" customFormat="1" ht="15" x14ac:dyDescent="0.25">
      <c r="A312" s="68" t="s">
        <v>235</v>
      </c>
      <c r="B312" s="65" t="s">
        <v>352</v>
      </c>
      <c r="C312" s="77" t="s">
        <v>293</v>
      </c>
      <c r="D312" s="77">
        <v>155</v>
      </c>
      <c r="E312" s="77">
        <v>135</v>
      </c>
      <c r="F312" s="69" t="s">
        <v>264</v>
      </c>
      <c r="G312" s="20" t="s">
        <v>30</v>
      </c>
      <c r="H312" s="21">
        <v>1</v>
      </c>
      <c r="I312" s="8">
        <v>0</v>
      </c>
      <c r="J312" s="22">
        <f t="shared" si="34"/>
        <v>0</v>
      </c>
    </row>
    <row r="313" spans="1:10" s="7" customFormat="1" ht="15" x14ac:dyDescent="0.25">
      <c r="A313" s="68" t="s">
        <v>236</v>
      </c>
      <c r="B313" s="65" t="s">
        <v>351</v>
      </c>
      <c r="C313" s="77" t="s">
        <v>293</v>
      </c>
      <c r="D313" s="77">
        <v>142</v>
      </c>
      <c r="E313" s="77">
        <v>133</v>
      </c>
      <c r="F313" s="69" t="s">
        <v>264</v>
      </c>
      <c r="G313" s="20" t="s">
        <v>30</v>
      </c>
      <c r="H313" s="21">
        <v>1</v>
      </c>
      <c r="I313" s="8">
        <v>0</v>
      </c>
      <c r="J313" s="22">
        <f t="shared" si="34"/>
        <v>0</v>
      </c>
    </row>
    <row r="314" spans="1:10" s="7" customFormat="1" ht="15" x14ac:dyDescent="0.25">
      <c r="A314" s="45" t="s">
        <v>22</v>
      </c>
      <c r="B314" s="45" t="s">
        <v>27</v>
      </c>
      <c r="C314" s="45"/>
      <c r="D314" s="45"/>
      <c r="E314" s="45"/>
      <c r="F314" s="45"/>
      <c r="G314" s="15"/>
      <c r="H314" s="16"/>
      <c r="I314" s="17"/>
      <c r="J314" s="17">
        <f>SUM(J315:J319)</f>
        <v>0</v>
      </c>
    </row>
    <row r="315" spans="1:10" s="7" customFormat="1" ht="15" x14ac:dyDescent="0.25">
      <c r="A315" s="31" t="s">
        <v>3</v>
      </c>
      <c r="B315" s="134" t="s">
        <v>284</v>
      </c>
      <c r="C315" s="135" t="s">
        <v>284</v>
      </c>
      <c r="D315" s="135" t="s">
        <v>284</v>
      </c>
      <c r="E315" s="135" t="s">
        <v>284</v>
      </c>
      <c r="F315" s="136" t="s">
        <v>284</v>
      </c>
      <c r="G315" s="20" t="s">
        <v>23</v>
      </c>
      <c r="H315" s="23">
        <v>7.7120999999999995</v>
      </c>
      <c r="I315" s="9">
        <v>0</v>
      </c>
      <c r="J315" s="22">
        <f t="shared" ref="J315:J319" si="35">IF(ISNUMBER(H315),ROUND(H315*I315,2),"")</f>
        <v>0</v>
      </c>
    </row>
    <row r="316" spans="1:10" s="7" customFormat="1" ht="15" x14ac:dyDescent="0.25">
      <c r="A316" s="31" t="s">
        <v>4</v>
      </c>
      <c r="B316" s="134" t="s">
        <v>290</v>
      </c>
      <c r="C316" s="135" t="s">
        <v>290</v>
      </c>
      <c r="D316" s="135" t="s">
        <v>290</v>
      </c>
      <c r="E316" s="135" t="s">
        <v>290</v>
      </c>
      <c r="F316" s="136" t="s">
        <v>290</v>
      </c>
      <c r="G316" s="20" t="s">
        <v>23</v>
      </c>
      <c r="H316" s="23">
        <v>5.7674999999999992</v>
      </c>
      <c r="I316" s="9">
        <v>0</v>
      </c>
      <c r="J316" s="22">
        <f t="shared" si="35"/>
        <v>0</v>
      </c>
    </row>
    <row r="317" spans="1:10" s="7" customFormat="1" ht="15" x14ac:dyDescent="0.25">
      <c r="A317" s="31" t="s">
        <v>6</v>
      </c>
      <c r="B317" s="134" t="s">
        <v>378</v>
      </c>
      <c r="C317" s="135" t="s">
        <v>378</v>
      </c>
      <c r="D317" s="135" t="s">
        <v>378</v>
      </c>
      <c r="E317" s="135" t="s">
        <v>378</v>
      </c>
      <c r="F317" s="136" t="s">
        <v>378</v>
      </c>
      <c r="G317" s="20" t="s">
        <v>5</v>
      </c>
      <c r="H317" s="23">
        <v>10.840000000000002</v>
      </c>
      <c r="I317" s="9">
        <v>0</v>
      </c>
      <c r="J317" s="22">
        <f t="shared" si="35"/>
        <v>0</v>
      </c>
    </row>
    <row r="318" spans="1:10" s="7" customFormat="1" ht="15" x14ac:dyDescent="0.25">
      <c r="A318" s="31" t="s">
        <v>7</v>
      </c>
      <c r="B318" s="134" t="s">
        <v>269</v>
      </c>
      <c r="C318" s="135" t="s">
        <v>269</v>
      </c>
      <c r="D318" s="135" t="s">
        <v>269</v>
      </c>
      <c r="E318" s="135" t="s">
        <v>269</v>
      </c>
      <c r="F318" s="136" t="s">
        <v>269</v>
      </c>
      <c r="G318" s="20" t="s">
        <v>5</v>
      </c>
      <c r="H318" s="23">
        <v>48.059999999999995</v>
      </c>
      <c r="I318" s="9">
        <v>0</v>
      </c>
      <c r="J318" s="22">
        <f t="shared" si="35"/>
        <v>0</v>
      </c>
    </row>
    <row r="319" spans="1:10" s="7" customFormat="1" ht="15" x14ac:dyDescent="0.25">
      <c r="A319" s="31" t="s">
        <v>8</v>
      </c>
      <c r="B319" s="134" t="s">
        <v>271</v>
      </c>
      <c r="C319" s="135" t="s">
        <v>271</v>
      </c>
      <c r="D319" s="135" t="s">
        <v>271</v>
      </c>
      <c r="E319" s="135" t="s">
        <v>271</v>
      </c>
      <c r="F319" s="136" t="s">
        <v>271</v>
      </c>
      <c r="G319" s="20" t="s">
        <v>5</v>
      </c>
      <c r="H319" s="23">
        <v>48.059999999999995</v>
      </c>
      <c r="I319" s="9">
        <v>0</v>
      </c>
      <c r="J319" s="22">
        <f t="shared" si="35"/>
        <v>0</v>
      </c>
    </row>
    <row r="320" spans="1:10" s="7" customFormat="1" ht="15" x14ac:dyDescent="0.25">
      <c r="A320" s="52" t="s">
        <v>469</v>
      </c>
      <c r="B320" s="37" t="s">
        <v>470</v>
      </c>
      <c r="C320" s="37"/>
      <c r="D320" s="37"/>
      <c r="E320" s="37"/>
      <c r="F320" s="37"/>
      <c r="G320" s="38"/>
      <c r="H320" s="38"/>
      <c r="I320" s="38"/>
      <c r="J320" s="36">
        <f>J321+J334</f>
        <v>0</v>
      </c>
    </row>
    <row r="321" spans="1:10" s="7" customFormat="1" ht="15" x14ac:dyDescent="0.25">
      <c r="A321" s="45" t="s">
        <v>21</v>
      </c>
      <c r="B321" s="45" t="s">
        <v>42</v>
      </c>
      <c r="C321" s="45"/>
      <c r="D321" s="45"/>
      <c r="E321" s="45"/>
      <c r="F321" s="45"/>
      <c r="G321" s="15"/>
      <c r="H321" s="16"/>
      <c r="I321" s="17"/>
      <c r="J321" s="17">
        <f>J322</f>
        <v>0</v>
      </c>
    </row>
    <row r="322" spans="1:10" s="7" customFormat="1" ht="15" x14ac:dyDescent="0.25">
      <c r="A322" s="45" t="s">
        <v>2</v>
      </c>
      <c r="B322" s="45" t="s">
        <v>43</v>
      </c>
      <c r="C322" s="45"/>
      <c r="D322" s="45"/>
      <c r="E322" s="45"/>
      <c r="F322" s="45"/>
      <c r="G322" s="15"/>
      <c r="H322" s="16"/>
      <c r="I322" s="18"/>
      <c r="J322" s="18">
        <f>SUM(J325:J333)</f>
        <v>0</v>
      </c>
    </row>
    <row r="323" spans="1:10" s="7" customFormat="1" ht="15" x14ac:dyDescent="0.25">
      <c r="A323" s="53"/>
      <c r="B323" s="137" t="s">
        <v>471</v>
      </c>
      <c r="C323" s="138"/>
      <c r="D323" s="138"/>
      <c r="E323" s="138"/>
      <c r="F323" s="139"/>
      <c r="G323" s="15"/>
      <c r="H323" s="16"/>
      <c r="I323" s="18"/>
      <c r="J323" s="18"/>
    </row>
    <row r="324" spans="1:10" s="7" customFormat="1" ht="22.5" x14ac:dyDescent="0.25">
      <c r="A324" s="44" t="s">
        <v>248</v>
      </c>
      <c r="B324" s="41" t="s">
        <v>249</v>
      </c>
      <c r="C324" s="41" t="s">
        <v>250</v>
      </c>
      <c r="D324" s="41" t="s">
        <v>263</v>
      </c>
      <c r="E324" s="41" t="s">
        <v>262</v>
      </c>
      <c r="F324" s="41" t="s">
        <v>251</v>
      </c>
      <c r="G324" s="41" t="s">
        <v>1</v>
      </c>
      <c r="H324" s="42" t="s">
        <v>16</v>
      </c>
      <c r="I324" s="43" t="s">
        <v>15</v>
      </c>
      <c r="J324" s="43" t="s">
        <v>17</v>
      </c>
    </row>
    <row r="325" spans="1:10" s="7" customFormat="1" ht="15" x14ac:dyDescent="0.25">
      <c r="A325" s="68" t="s">
        <v>297</v>
      </c>
      <c r="B325" s="65" t="s">
        <v>468</v>
      </c>
      <c r="C325" s="77" t="s">
        <v>293</v>
      </c>
      <c r="D325" s="77">
        <v>133</v>
      </c>
      <c r="E325" s="77">
        <v>80</v>
      </c>
      <c r="F325" s="69" t="s">
        <v>264</v>
      </c>
      <c r="G325" s="20" t="s">
        <v>30</v>
      </c>
      <c r="H325" s="21">
        <v>1</v>
      </c>
      <c r="I325" s="8">
        <v>0</v>
      </c>
      <c r="J325" s="22">
        <f t="shared" ref="J325:J333" si="36">IF(ISNUMBER(H325),ROUND(H325*I325,2),"")</f>
        <v>0</v>
      </c>
    </row>
    <row r="326" spans="1:10" s="7" customFormat="1" ht="15" x14ac:dyDescent="0.25">
      <c r="A326" s="68" t="s">
        <v>233</v>
      </c>
      <c r="B326" s="65" t="s">
        <v>436</v>
      </c>
      <c r="C326" s="77" t="s">
        <v>293</v>
      </c>
      <c r="D326" s="77">
        <v>143</v>
      </c>
      <c r="E326" s="77">
        <v>136</v>
      </c>
      <c r="F326" s="69" t="s">
        <v>264</v>
      </c>
      <c r="G326" s="20" t="s">
        <v>30</v>
      </c>
      <c r="H326" s="21">
        <v>1</v>
      </c>
      <c r="I326" s="8">
        <v>0</v>
      </c>
      <c r="J326" s="22">
        <f t="shared" si="36"/>
        <v>0</v>
      </c>
    </row>
    <row r="327" spans="1:10" s="7" customFormat="1" ht="15" x14ac:dyDescent="0.25">
      <c r="A327" s="68" t="s">
        <v>254</v>
      </c>
      <c r="B327" s="65" t="s">
        <v>436</v>
      </c>
      <c r="C327" s="77" t="s">
        <v>293</v>
      </c>
      <c r="D327" s="77">
        <v>143</v>
      </c>
      <c r="E327" s="77">
        <v>136</v>
      </c>
      <c r="F327" s="69" t="s">
        <v>264</v>
      </c>
      <c r="G327" s="20" t="s">
        <v>30</v>
      </c>
      <c r="H327" s="21">
        <v>1</v>
      </c>
      <c r="I327" s="8">
        <v>0</v>
      </c>
      <c r="J327" s="22">
        <f t="shared" si="36"/>
        <v>0</v>
      </c>
    </row>
    <row r="328" spans="1:10" s="7" customFormat="1" ht="15" x14ac:dyDescent="0.25">
      <c r="A328" s="68" t="s">
        <v>299</v>
      </c>
      <c r="B328" s="65" t="s">
        <v>352</v>
      </c>
      <c r="C328" s="77" t="s">
        <v>260</v>
      </c>
      <c r="D328" s="77">
        <v>82</v>
      </c>
      <c r="E328" s="77">
        <v>216</v>
      </c>
      <c r="F328" s="69" t="s">
        <v>264</v>
      </c>
      <c r="G328" s="20" t="s">
        <v>30</v>
      </c>
      <c r="H328" s="21">
        <v>1</v>
      </c>
      <c r="I328" s="8">
        <v>0</v>
      </c>
      <c r="J328" s="22">
        <f t="shared" si="36"/>
        <v>0</v>
      </c>
    </row>
    <row r="329" spans="1:10" s="7" customFormat="1" ht="15" x14ac:dyDescent="0.25">
      <c r="A329" s="68" t="s">
        <v>236</v>
      </c>
      <c r="B329" s="65" t="s">
        <v>352</v>
      </c>
      <c r="C329" s="77" t="s">
        <v>293</v>
      </c>
      <c r="D329" s="77">
        <v>143</v>
      </c>
      <c r="E329" s="77">
        <v>135</v>
      </c>
      <c r="F329" s="69" t="s">
        <v>264</v>
      </c>
      <c r="G329" s="20" t="s">
        <v>30</v>
      </c>
      <c r="H329" s="21">
        <v>1</v>
      </c>
      <c r="I329" s="8">
        <v>0</v>
      </c>
      <c r="J329" s="22">
        <f t="shared" si="36"/>
        <v>0</v>
      </c>
    </row>
    <row r="330" spans="1:10" s="7" customFormat="1" ht="15" x14ac:dyDescent="0.25">
      <c r="A330" s="68" t="s">
        <v>237</v>
      </c>
      <c r="B330" s="65" t="s">
        <v>472</v>
      </c>
      <c r="C330" s="77" t="s">
        <v>293</v>
      </c>
      <c r="D330" s="77">
        <v>135</v>
      </c>
      <c r="E330" s="77">
        <v>143</v>
      </c>
      <c r="F330" s="69" t="s">
        <v>264</v>
      </c>
      <c r="G330" s="20" t="s">
        <v>30</v>
      </c>
      <c r="H330" s="21">
        <v>1</v>
      </c>
      <c r="I330" s="8">
        <v>0</v>
      </c>
      <c r="J330" s="22">
        <f t="shared" si="36"/>
        <v>0</v>
      </c>
    </row>
    <row r="331" spans="1:10" s="7" customFormat="1" ht="15" x14ac:dyDescent="0.25">
      <c r="A331" s="68" t="s">
        <v>327</v>
      </c>
      <c r="B331" s="65" t="s">
        <v>399</v>
      </c>
      <c r="C331" s="77" t="s">
        <v>293</v>
      </c>
      <c r="D331" s="77">
        <v>165</v>
      </c>
      <c r="E331" s="77">
        <v>137</v>
      </c>
      <c r="F331" s="69" t="s">
        <v>264</v>
      </c>
      <c r="G331" s="20" t="s">
        <v>30</v>
      </c>
      <c r="H331" s="21">
        <v>1</v>
      </c>
      <c r="I331" s="8">
        <v>0</v>
      </c>
      <c r="J331" s="22">
        <f t="shared" si="36"/>
        <v>0</v>
      </c>
    </row>
    <row r="332" spans="1:10" s="7" customFormat="1" ht="15" x14ac:dyDescent="0.25">
      <c r="A332" s="68" t="s">
        <v>334</v>
      </c>
      <c r="B332" s="65" t="s">
        <v>399</v>
      </c>
      <c r="C332" s="77" t="s">
        <v>260</v>
      </c>
      <c r="D332" s="77">
        <v>84</v>
      </c>
      <c r="E332" s="77">
        <v>218.00000000000003</v>
      </c>
      <c r="F332" s="69" t="s">
        <v>264</v>
      </c>
      <c r="G332" s="20" t="s">
        <v>30</v>
      </c>
      <c r="H332" s="21">
        <v>1</v>
      </c>
      <c r="I332" s="8">
        <v>0</v>
      </c>
      <c r="J332" s="22">
        <f t="shared" si="36"/>
        <v>0</v>
      </c>
    </row>
    <row r="333" spans="1:10" s="7" customFormat="1" ht="15" x14ac:dyDescent="0.25">
      <c r="A333" s="68" t="s">
        <v>406</v>
      </c>
      <c r="B333" s="65" t="s">
        <v>399</v>
      </c>
      <c r="C333" s="77" t="s">
        <v>293</v>
      </c>
      <c r="D333" s="77">
        <v>162</v>
      </c>
      <c r="E333" s="77">
        <v>138</v>
      </c>
      <c r="F333" s="69" t="s">
        <v>264</v>
      </c>
      <c r="G333" s="20" t="s">
        <v>30</v>
      </c>
      <c r="H333" s="21">
        <v>1</v>
      </c>
      <c r="I333" s="8">
        <v>0</v>
      </c>
      <c r="J333" s="22">
        <f t="shared" si="36"/>
        <v>0</v>
      </c>
    </row>
    <row r="334" spans="1:10" s="7" customFormat="1" ht="15" x14ac:dyDescent="0.25">
      <c r="A334" s="45" t="s">
        <v>22</v>
      </c>
      <c r="B334" s="45" t="s">
        <v>27</v>
      </c>
      <c r="C334" s="45"/>
      <c r="D334" s="45"/>
      <c r="E334" s="45"/>
      <c r="F334" s="45"/>
      <c r="G334" s="15"/>
      <c r="H334" s="16"/>
      <c r="I334" s="17"/>
      <c r="J334" s="17">
        <f>SUM(J335:J338)</f>
        <v>0</v>
      </c>
    </row>
    <row r="335" spans="1:10" s="7" customFormat="1" ht="15" x14ac:dyDescent="0.25">
      <c r="A335" s="31" t="s">
        <v>3</v>
      </c>
      <c r="B335" s="134" t="s">
        <v>284</v>
      </c>
      <c r="C335" s="135" t="s">
        <v>284</v>
      </c>
      <c r="D335" s="135" t="s">
        <v>284</v>
      </c>
      <c r="E335" s="135" t="s">
        <v>284</v>
      </c>
      <c r="F335" s="136" t="s">
        <v>284</v>
      </c>
      <c r="G335" s="20" t="s">
        <v>23</v>
      </c>
      <c r="H335" s="23">
        <v>15.849100000000002</v>
      </c>
      <c r="I335" s="9">
        <v>0</v>
      </c>
      <c r="J335" s="22">
        <f t="shared" ref="J335:J338" si="37">IF(ISNUMBER(H335),ROUND(H335*I335,2),"")</f>
        <v>0</v>
      </c>
    </row>
    <row r="336" spans="1:10" s="7" customFormat="1" ht="15" x14ac:dyDescent="0.25">
      <c r="A336" s="31" t="s">
        <v>4</v>
      </c>
      <c r="B336" s="134" t="s">
        <v>473</v>
      </c>
      <c r="C336" s="135" t="s">
        <v>473</v>
      </c>
      <c r="D336" s="135" t="s">
        <v>473</v>
      </c>
      <c r="E336" s="135" t="s">
        <v>473</v>
      </c>
      <c r="F336" s="136" t="s">
        <v>473</v>
      </c>
      <c r="G336" s="20" t="s">
        <v>5</v>
      </c>
      <c r="H336" s="23">
        <v>7.54</v>
      </c>
      <c r="I336" s="9">
        <v>0</v>
      </c>
      <c r="J336" s="22">
        <f t="shared" si="37"/>
        <v>0</v>
      </c>
    </row>
    <row r="337" spans="1:10" s="7" customFormat="1" ht="15" x14ac:dyDescent="0.25">
      <c r="A337" s="31" t="s">
        <v>6</v>
      </c>
      <c r="B337" s="134" t="s">
        <v>269</v>
      </c>
      <c r="C337" s="135" t="s">
        <v>269</v>
      </c>
      <c r="D337" s="135" t="s">
        <v>269</v>
      </c>
      <c r="E337" s="135" t="s">
        <v>269</v>
      </c>
      <c r="F337" s="136" t="s">
        <v>269</v>
      </c>
      <c r="G337" s="20" t="s">
        <v>5</v>
      </c>
      <c r="H337" s="23">
        <v>50.58</v>
      </c>
      <c r="I337" s="9">
        <v>0</v>
      </c>
      <c r="J337" s="22">
        <f t="shared" si="37"/>
        <v>0</v>
      </c>
    </row>
    <row r="338" spans="1:10" s="7" customFormat="1" ht="15" x14ac:dyDescent="0.25">
      <c r="A338" s="31" t="s">
        <v>7</v>
      </c>
      <c r="B338" s="134" t="s">
        <v>271</v>
      </c>
      <c r="C338" s="135" t="s">
        <v>271</v>
      </c>
      <c r="D338" s="135" t="s">
        <v>271</v>
      </c>
      <c r="E338" s="135" t="s">
        <v>271</v>
      </c>
      <c r="F338" s="136" t="s">
        <v>271</v>
      </c>
      <c r="G338" s="20" t="s">
        <v>5</v>
      </c>
      <c r="H338" s="23">
        <v>50.58</v>
      </c>
      <c r="I338" s="9">
        <v>0</v>
      </c>
      <c r="J338" s="22">
        <f t="shared" si="37"/>
        <v>0</v>
      </c>
    </row>
    <row r="339" spans="1:10" s="7" customFormat="1" ht="15" x14ac:dyDescent="0.25">
      <c r="A339" s="52" t="s">
        <v>474</v>
      </c>
      <c r="B339" s="37" t="s">
        <v>1144</v>
      </c>
      <c r="C339" s="37"/>
      <c r="D339" s="37"/>
      <c r="E339" s="37"/>
      <c r="F339" s="37"/>
      <c r="G339" s="38"/>
      <c r="H339" s="38"/>
      <c r="I339" s="38"/>
      <c r="J339" s="36">
        <f>J340+J350</f>
        <v>0</v>
      </c>
    </row>
    <row r="340" spans="1:10" s="7" customFormat="1" ht="15" x14ac:dyDescent="0.25">
      <c r="A340" s="45" t="s">
        <v>21</v>
      </c>
      <c r="B340" s="45" t="s">
        <v>42</v>
      </c>
      <c r="C340" s="45"/>
      <c r="D340" s="45"/>
      <c r="E340" s="45"/>
      <c r="F340" s="45"/>
      <c r="G340" s="15"/>
      <c r="H340" s="16"/>
      <c r="I340" s="17"/>
      <c r="J340" s="17">
        <f>J341</f>
        <v>0</v>
      </c>
    </row>
    <row r="341" spans="1:10" s="7" customFormat="1" ht="15" x14ac:dyDescent="0.25">
      <c r="A341" s="45" t="s">
        <v>2</v>
      </c>
      <c r="B341" s="45" t="s">
        <v>43</v>
      </c>
      <c r="C341" s="45"/>
      <c r="D341" s="45"/>
      <c r="E341" s="45"/>
      <c r="F341" s="45"/>
      <c r="G341" s="15"/>
      <c r="H341" s="16"/>
      <c r="I341" s="18"/>
      <c r="J341" s="18">
        <f>SUM(J344:J349)</f>
        <v>0</v>
      </c>
    </row>
    <row r="342" spans="1:10" s="7" customFormat="1" ht="15" x14ac:dyDescent="0.25">
      <c r="A342" s="53"/>
      <c r="B342" s="137" t="s">
        <v>475</v>
      </c>
      <c r="C342" s="138"/>
      <c r="D342" s="138"/>
      <c r="E342" s="138"/>
      <c r="F342" s="139"/>
      <c r="G342" s="15"/>
      <c r="H342" s="16"/>
      <c r="I342" s="18"/>
      <c r="J342" s="18"/>
    </row>
    <row r="343" spans="1:10" s="7" customFormat="1" ht="22.5" x14ac:dyDescent="0.25">
      <c r="A343" s="44" t="s">
        <v>248</v>
      </c>
      <c r="B343" s="41" t="s">
        <v>249</v>
      </c>
      <c r="C343" s="41" t="s">
        <v>250</v>
      </c>
      <c r="D343" s="41" t="s">
        <v>263</v>
      </c>
      <c r="E343" s="41" t="s">
        <v>262</v>
      </c>
      <c r="F343" s="41" t="s">
        <v>251</v>
      </c>
      <c r="G343" s="41" t="s">
        <v>1</v>
      </c>
      <c r="H343" s="42" t="s">
        <v>16</v>
      </c>
      <c r="I343" s="43" t="s">
        <v>15</v>
      </c>
      <c r="J343" s="43" t="s">
        <v>17</v>
      </c>
    </row>
    <row r="344" spans="1:10" s="7" customFormat="1" ht="15" x14ac:dyDescent="0.25">
      <c r="A344" s="68" t="s">
        <v>297</v>
      </c>
      <c r="B344" s="65" t="s">
        <v>335</v>
      </c>
      <c r="C344" s="77" t="s">
        <v>293</v>
      </c>
      <c r="D344" s="77">
        <v>100</v>
      </c>
      <c r="E344" s="77">
        <v>87</v>
      </c>
      <c r="F344" s="69" t="s">
        <v>264</v>
      </c>
      <c r="G344" s="20" t="s">
        <v>30</v>
      </c>
      <c r="H344" s="21">
        <v>1</v>
      </c>
      <c r="I344" s="8">
        <v>0</v>
      </c>
      <c r="J344" s="22">
        <f t="shared" ref="J344:J349" si="38">IF(ISNUMBER(H344),ROUND(H344*I344,2),"")</f>
        <v>0</v>
      </c>
    </row>
    <row r="345" spans="1:10" s="7" customFormat="1" ht="15" x14ac:dyDescent="0.25">
      <c r="A345" s="68" t="s">
        <v>298</v>
      </c>
      <c r="B345" s="65" t="s">
        <v>479</v>
      </c>
      <c r="C345" s="77" t="s">
        <v>253</v>
      </c>
      <c r="D345" s="77">
        <v>150</v>
      </c>
      <c r="E345" s="77">
        <v>87</v>
      </c>
      <c r="F345" s="69" t="s">
        <v>264</v>
      </c>
      <c r="G345" s="20" t="s">
        <v>30</v>
      </c>
      <c r="H345" s="21">
        <v>1</v>
      </c>
      <c r="I345" s="8">
        <v>0</v>
      </c>
      <c r="J345" s="22">
        <f t="shared" si="38"/>
        <v>0</v>
      </c>
    </row>
    <row r="346" spans="1:10" s="7" customFormat="1" ht="15" x14ac:dyDescent="0.25">
      <c r="A346" s="68" t="s">
        <v>349</v>
      </c>
      <c r="B346" s="65" t="s">
        <v>479</v>
      </c>
      <c r="C346" s="77" t="s">
        <v>293</v>
      </c>
      <c r="D346" s="77">
        <v>89</v>
      </c>
      <c r="E346" s="77">
        <v>77</v>
      </c>
      <c r="F346" s="69" t="s">
        <v>264</v>
      </c>
      <c r="G346" s="20" t="s">
        <v>30</v>
      </c>
      <c r="H346" s="21">
        <v>1</v>
      </c>
      <c r="I346" s="8">
        <v>0</v>
      </c>
      <c r="J346" s="22">
        <f t="shared" si="38"/>
        <v>0</v>
      </c>
    </row>
    <row r="347" spans="1:10" s="7" customFormat="1" ht="15" x14ac:dyDescent="0.25">
      <c r="A347" s="68" t="s">
        <v>476</v>
      </c>
      <c r="B347" s="65" t="s">
        <v>480</v>
      </c>
      <c r="C347" s="77" t="s">
        <v>253</v>
      </c>
      <c r="D347" s="77">
        <v>128</v>
      </c>
      <c r="E347" s="77">
        <v>111.00000000000001</v>
      </c>
      <c r="F347" s="69" t="s">
        <v>294</v>
      </c>
      <c r="G347" s="20" t="s">
        <v>30</v>
      </c>
      <c r="H347" s="21">
        <v>1</v>
      </c>
      <c r="I347" s="8">
        <v>0</v>
      </c>
      <c r="J347" s="22">
        <f t="shared" si="38"/>
        <v>0</v>
      </c>
    </row>
    <row r="348" spans="1:10" s="7" customFormat="1" ht="15" x14ac:dyDescent="0.25">
      <c r="A348" s="68" t="s">
        <v>477</v>
      </c>
      <c r="B348" s="65" t="s">
        <v>480</v>
      </c>
      <c r="C348" s="77" t="s">
        <v>260</v>
      </c>
      <c r="D348" s="77">
        <v>83</v>
      </c>
      <c r="E348" s="77">
        <v>204.99999999999997</v>
      </c>
      <c r="F348" s="69" t="s">
        <v>294</v>
      </c>
      <c r="G348" s="20" t="s">
        <v>30</v>
      </c>
      <c r="H348" s="21">
        <v>1</v>
      </c>
      <c r="I348" s="8">
        <v>0</v>
      </c>
      <c r="J348" s="22">
        <f t="shared" si="38"/>
        <v>0</v>
      </c>
    </row>
    <row r="349" spans="1:10" s="7" customFormat="1" ht="15" x14ac:dyDescent="0.25">
      <c r="A349" s="68" t="s">
        <v>478</v>
      </c>
      <c r="B349" s="65" t="s">
        <v>481</v>
      </c>
      <c r="C349" s="77" t="s">
        <v>253</v>
      </c>
      <c r="D349" s="77">
        <v>112.00000000000001</v>
      </c>
      <c r="E349" s="77">
        <v>111.00000000000001</v>
      </c>
      <c r="F349" s="69" t="s">
        <v>264</v>
      </c>
      <c r="G349" s="20" t="s">
        <v>30</v>
      </c>
      <c r="H349" s="21">
        <v>1</v>
      </c>
      <c r="I349" s="8">
        <v>0</v>
      </c>
      <c r="J349" s="22">
        <f t="shared" si="38"/>
        <v>0</v>
      </c>
    </row>
    <row r="350" spans="1:10" s="7" customFormat="1" ht="15" x14ac:dyDescent="0.25">
      <c r="A350" s="45" t="s">
        <v>22</v>
      </c>
      <c r="B350" s="45" t="s">
        <v>27</v>
      </c>
      <c r="C350" s="45"/>
      <c r="D350" s="45"/>
      <c r="E350" s="45"/>
      <c r="F350" s="45"/>
      <c r="G350" s="15"/>
      <c r="H350" s="16"/>
      <c r="I350" s="17"/>
      <c r="J350" s="17">
        <f>SUM(J351:J353)</f>
        <v>0</v>
      </c>
    </row>
    <row r="351" spans="1:10" s="7" customFormat="1" ht="15" x14ac:dyDescent="0.25">
      <c r="A351" s="31" t="s">
        <v>3</v>
      </c>
      <c r="B351" s="134" t="s">
        <v>482</v>
      </c>
      <c r="C351" s="135" t="s">
        <v>482</v>
      </c>
      <c r="D351" s="135" t="s">
        <v>482</v>
      </c>
      <c r="E351" s="135" t="s">
        <v>482</v>
      </c>
      <c r="F351" s="136" t="s">
        <v>482</v>
      </c>
      <c r="G351" s="20" t="s">
        <v>5</v>
      </c>
      <c r="H351" s="23">
        <v>6.04</v>
      </c>
      <c r="I351" s="9">
        <v>0</v>
      </c>
      <c r="J351" s="22">
        <f t="shared" ref="J351:J353" si="39">IF(ISNUMBER(H351),ROUND(H351*I351,2),"")</f>
        <v>0</v>
      </c>
    </row>
    <row r="352" spans="1:10" s="7" customFormat="1" ht="15" x14ac:dyDescent="0.25">
      <c r="A352" s="31" t="s">
        <v>4</v>
      </c>
      <c r="B352" s="134" t="s">
        <v>269</v>
      </c>
      <c r="C352" s="135" t="s">
        <v>269</v>
      </c>
      <c r="D352" s="135" t="s">
        <v>269</v>
      </c>
      <c r="E352" s="135" t="s">
        <v>269</v>
      </c>
      <c r="F352" s="136" t="s">
        <v>269</v>
      </c>
      <c r="G352" s="20" t="s">
        <v>5</v>
      </c>
      <c r="H352" s="23">
        <v>26.800000000000004</v>
      </c>
      <c r="I352" s="9">
        <v>0</v>
      </c>
      <c r="J352" s="22">
        <f t="shared" si="39"/>
        <v>0</v>
      </c>
    </row>
    <row r="353" spans="1:10" s="7" customFormat="1" ht="15" x14ac:dyDescent="0.25">
      <c r="A353" s="31" t="s">
        <v>6</v>
      </c>
      <c r="B353" s="134" t="s">
        <v>271</v>
      </c>
      <c r="C353" s="135" t="s">
        <v>271</v>
      </c>
      <c r="D353" s="135" t="s">
        <v>271</v>
      </c>
      <c r="E353" s="135" t="s">
        <v>271</v>
      </c>
      <c r="F353" s="136" t="s">
        <v>271</v>
      </c>
      <c r="G353" s="20" t="s">
        <v>5</v>
      </c>
      <c r="H353" s="23">
        <v>26.800000000000004</v>
      </c>
      <c r="I353" s="9">
        <v>0</v>
      </c>
      <c r="J353" s="22">
        <f t="shared" si="39"/>
        <v>0</v>
      </c>
    </row>
    <row r="354" spans="1:10" s="7" customFormat="1" ht="15" x14ac:dyDescent="0.25">
      <c r="A354" s="52" t="s">
        <v>483</v>
      </c>
      <c r="B354" s="37" t="s">
        <v>484</v>
      </c>
      <c r="C354" s="37"/>
      <c r="D354" s="37"/>
      <c r="E354" s="37"/>
      <c r="F354" s="37"/>
      <c r="G354" s="38"/>
      <c r="H354" s="38"/>
      <c r="I354" s="38"/>
      <c r="J354" s="36">
        <f>J355+J372</f>
        <v>0</v>
      </c>
    </row>
    <row r="355" spans="1:10" s="7" customFormat="1" ht="15" x14ac:dyDescent="0.25">
      <c r="A355" s="45" t="s">
        <v>21</v>
      </c>
      <c r="B355" s="45" t="s">
        <v>42</v>
      </c>
      <c r="C355" s="45"/>
      <c r="D355" s="45"/>
      <c r="E355" s="45"/>
      <c r="F355" s="45"/>
      <c r="G355" s="15"/>
      <c r="H355" s="16"/>
      <c r="I355" s="17"/>
      <c r="J355" s="17">
        <f>J356</f>
        <v>0</v>
      </c>
    </row>
    <row r="356" spans="1:10" s="7" customFormat="1" ht="15" x14ac:dyDescent="0.25">
      <c r="A356" s="45" t="s">
        <v>2</v>
      </c>
      <c r="B356" s="45" t="s">
        <v>43</v>
      </c>
      <c r="C356" s="45"/>
      <c r="D356" s="45"/>
      <c r="E356" s="45"/>
      <c r="F356" s="45"/>
      <c r="G356" s="15"/>
      <c r="H356" s="16"/>
      <c r="I356" s="18"/>
      <c r="J356" s="18">
        <f>SUM(J359:J371)</f>
        <v>0</v>
      </c>
    </row>
    <row r="357" spans="1:10" s="7" customFormat="1" ht="15" x14ac:dyDescent="0.25">
      <c r="A357" s="53"/>
      <c r="B357" s="137" t="s">
        <v>485</v>
      </c>
      <c r="C357" s="138"/>
      <c r="D357" s="138"/>
      <c r="E357" s="138"/>
      <c r="F357" s="139"/>
      <c r="G357" s="15"/>
      <c r="H357" s="16"/>
      <c r="I357" s="18"/>
      <c r="J357" s="18"/>
    </row>
    <row r="358" spans="1:10" s="7" customFormat="1" ht="22.5" x14ac:dyDescent="0.25">
      <c r="A358" s="44" t="s">
        <v>248</v>
      </c>
      <c r="B358" s="41" t="s">
        <v>249</v>
      </c>
      <c r="C358" s="41" t="s">
        <v>250</v>
      </c>
      <c r="D358" s="41" t="s">
        <v>263</v>
      </c>
      <c r="E358" s="41" t="s">
        <v>262</v>
      </c>
      <c r="F358" s="41" t="s">
        <v>251</v>
      </c>
      <c r="G358" s="41" t="s">
        <v>1</v>
      </c>
      <c r="H358" s="42" t="s">
        <v>16</v>
      </c>
      <c r="I358" s="43" t="s">
        <v>15</v>
      </c>
      <c r="J358" s="43" t="s">
        <v>17</v>
      </c>
    </row>
    <row r="359" spans="1:10" s="7" customFormat="1" ht="15" x14ac:dyDescent="0.25">
      <c r="A359" s="68" t="s">
        <v>297</v>
      </c>
      <c r="B359" s="65" t="s">
        <v>487</v>
      </c>
      <c r="C359" s="77" t="s">
        <v>253</v>
      </c>
      <c r="D359" s="77">
        <v>94</v>
      </c>
      <c r="E359" s="77">
        <v>177</v>
      </c>
      <c r="F359" s="69" t="s">
        <v>264</v>
      </c>
      <c r="G359" s="20" t="s">
        <v>30</v>
      </c>
      <c r="H359" s="21">
        <v>1</v>
      </c>
      <c r="I359" s="8">
        <v>0</v>
      </c>
      <c r="J359" s="22">
        <f t="shared" ref="J359:J371" si="40">IF(ISNUMBER(H359),ROUND(H359*I359,2),"")</f>
        <v>0</v>
      </c>
    </row>
    <row r="360" spans="1:10" s="7" customFormat="1" ht="15" x14ac:dyDescent="0.25">
      <c r="A360" s="68" t="s">
        <v>233</v>
      </c>
      <c r="B360" s="65" t="s">
        <v>351</v>
      </c>
      <c r="C360" s="77" t="s">
        <v>253</v>
      </c>
      <c r="D360" s="77">
        <v>206</v>
      </c>
      <c r="E360" s="77">
        <v>136</v>
      </c>
      <c r="F360" s="69" t="s">
        <v>264</v>
      </c>
      <c r="G360" s="20" t="s">
        <v>30</v>
      </c>
      <c r="H360" s="21">
        <v>1</v>
      </c>
      <c r="I360" s="8">
        <v>0</v>
      </c>
      <c r="J360" s="22">
        <f t="shared" si="40"/>
        <v>0</v>
      </c>
    </row>
    <row r="361" spans="1:10" s="7" customFormat="1" ht="15" x14ac:dyDescent="0.25">
      <c r="A361" s="68" t="s">
        <v>234</v>
      </c>
      <c r="B361" s="65" t="s">
        <v>352</v>
      </c>
      <c r="C361" s="77" t="s">
        <v>492</v>
      </c>
      <c r="D361" s="77">
        <v>200</v>
      </c>
      <c r="E361" s="77">
        <v>136</v>
      </c>
      <c r="F361" s="69" t="s">
        <v>264</v>
      </c>
      <c r="G361" s="20" t="s">
        <v>30</v>
      </c>
      <c r="H361" s="21">
        <v>1</v>
      </c>
      <c r="I361" s="8">
        <v>0</v>
      </c>
      <c r="J361" s="22">
        <f t="shared" si="40"/>
        <v>0</v>
      </c>
    </row>
    <row r="362" spans="1:10" s="7" customFormat="1" ht="15" x14ac:dyDescent="0.25">
      <c r="A362" s="68" t="s">
        <v>299</v>
      </c>
      <c r="B362" s="65" t="s">
        <v>352</v>
      </c>
      <c r="C362" s="77" t="s">
        <v>260</v>
      </c>
      <c r="D362" s="77">
        <v>84</v>
      </c>
      <c r="E362" s="77">
        <v>217</v>
      </c>
      <c r="F362" s="69" t="s">
        <v>264</v>
      </c>
      <c r="G362" s="20" t="s">
        <v>30</v>
      </c>
      <c r="H362" s="21">
        <v>1</v>
      </c>
      <c r="I362" s="8">
        <v>0</v>
      </c>
      <c r="J362" s="22">
        <f t="shared" si="40"/>
        <v>0</v>
      </c>
    </row>
    <row r="363" spans="1:10" s="7" customFormat="1" ht="15" x14ac:dyDescent="0.25">
      <c r="A363" s="68" t="s">
        <v>236</v>
      </c>
      <c r="B363" s="65" t="s">
        <v>352</v>
      </c>
      <c r="C363" s="77" t="s">
        <v>253</v>
      </c>
      <c r="D363" s="77">
        <v>206.99999999999997</v>
      </c>
      <c r="E363" s="77">
        <v>136</v>
      </c>
      <c r="F363" s="69" t="s">
        <v>264</v>
      </c>
      <c r="G363" s="20" t="s">
        <v>30</v>
      </c>
      <c r="H363" s="21">
        <v>1</v>
      </c>
      <c r="I363" s="8">
        <v>0</v>
      </c>
      <c r="J363" s="22">
        <f t="shared" si="40"/>
        <v>0</v>
      </c>
    </row>
    <row r="364" spans="1:10" s="7" customFormat="1" ht="15" x14ac:dyDescent="0.25">
      <c r="A364" s="68" t="s">
        <v>237</v>
      </c>
      <c r="B364" s="65" t="s">
        <v>488</v>
      </c>
      <c r="C364" s="77" t="s">
        <v>293</v>
      </c>
      <c r="D364" s="77">
        <v>108</v>
      </c>
      <c r="E364" s="77">
        <v>132</v>
      </c>
      <c r="F364" s="69" t="s">
        <v>264</v>
      </c>
      <c r="G364" s="20" t="s">
        <v>30</v>
      </c>
      <c r="H364" s="21">
        <v>1</v>
      </c>
      <c r="I364" s="8">
        <v>0</v>
      </c>
      <c r="J364" s="22">
        <f t="shared" si="40"/>
        <v>0</v>
      </c>
    </row>
    <row r="365" spans="1:10" s="7" customFormat="1" ht="15" x14ac:dyDescent="0.25">
      <c r="A365" s="68" t="s">
        <v>327</v>
      </c>
      <c r="B365" s="65" t="s">
        <v>489</v>
      </c>
      <c r="C365" s="77" t="s">
        <v>293</v>
      </c>
      <c r="D365" s="77">
        <v>118</v>
      </c>
      <c r="E365" s="77">
        <v>108</v>
      </c>
      <c r="F365" s="69" t="s">
        <v>264</v>
      </c>
      <c r="G365" s="20" t="s">
        <v>30</v>
      </c>
      <c r="H365" s="21">
        <v>1</v>
      </c>
      <c r="I365" s="8">
        <v>0</v>
      </c>
      <c r="J365" s="22">
        <f t="shared" si="40"/>
        <v>0</v>
      </c>
    </row>
    <row r="366" spans="1:10" s="7" customFormat="1" ht="15" x14ac:dyDescent="0.25">
      <c r="A366" s="68" t="s">
        <v>405</v>
      </c>
      <c r="B366" s="65" t="s">
        <v>490</v>
      </c>
      <c r="C366" s="77" t="s">
        <v>293</v>
      </c>
      <c r="D366" s="77">
        <v>118</v>
      </c>
      <c r="E366" s="77">
        <v>122</v>
      </c>
      <c r="F366" s="69" t="s">
        <v>264</v>
      </c>
      <c r="G366" s="20" t="s">
        <v>30</v>
      </c>
      <c r="H366" s="21">
        <v>1</v>
      </c>
      <c r="I366" s="8">
        <v>0</v>
      </c>
      <c r="J366" s="22">
        <f t="shared" si="40"/>
        <v>0</v>
      </c>
    </row>
    <row r="367" spans="1:10" s="7" customFormat="1" ht="15" x14ac:dyDescent="0.25">
      <c r="A367" s="68" t="s">
        <v>406</v>
      </c>
      <c r="B367" s="65" t="s">
        <v>490</v>
      </c>
      <c r="C367" s="77" t="s">
        <v>293</v>
      </c>
      <c r="D367" s="77">
        <v>123</v>
      </c>
      <c r="E367" s="77">
        <v>105</v>
      </c>
      <c r="F367" s="69" t="s">
        <v>264</v>
      </c>
      <c r="G367" s="20" t="s">
        <v>30</v>
      </c>
      <c r="H367" s="21">
        <v>1</v>
      </c>
      <c r="I367" s="8">
        <v>0</v>
      </c>
      <c r="J367" s="22">
        <f t="shared" si="40"/>
        <v>0</v>
      </c>
    </row>
    <row r="368" spans="1:10" s="7" customFormat="1" ht="15" x14ac:dyDescent="0.25">
      <c r="A368" s="68" t="s">
        <v>372</v>
      </c>
      <c r="B368" s="65" t="s">
        <v>413</v>
      </c>
      <c r="C368" s="77" t="s">
        <v>493</v>
      </c>
      <c r="D368" s="77">
        <v>239</v>
      </c>
      <c r="E368" s="77">
        <v>219</v>
      </c>
      <c r="F368" s="69" t="s">
        <v>264</v>
      </c>
      <c r="G368" s="20" t="s">
        <v>30</v>
      </c>
      <c r="H368" s="21">
        <v>1</v>
      </c>
      <c r="I368" s="8">
        <v>0</v>
      </c>
      <c r="J368" s="22">
        <f t="shared" si="40"/>
        <v>0</v>
      </c>
    </row>
    <row r="369" spans="1:10" s="7" customFormat="1" ht="15" x14ac:dyDescent="0.25">
      <c r="A369" s="68" t="s">
        <v>422</v>
      </c>
      <c r="B369" s="65" t="s">
        <v>413</v>
      </c>
      <c r="C369" s="77" t="s">
        <v>293</v>
      </c>
      <c r="D369" s="77">
        <v>121</v>
      </c>
      <c r="E369" s="77">
        <v>115.99999999999999</v>
      </c>
      <c r="F369" s="69" t="s">
        <v>264</v>
      </c>
      <c r="G369" s="20" t="s">
        <v>30</v>
      </c>
      <c r="H369" s="21">
        <v>1</v>
      </c>
      <c r="I369" s="8">
        <v>0</v>
      </c>
      <c r="J369" s="22">
        <f t="shared" si="40"/>
        <v>0</v>
      </c>
    </row>
    <row r="370" spans="1:10" s="7" customFormat="1" ht="15" x14ac:dyDescent="0.25">
      <c r="A370" s="68" t="s">
        <v>486</v>
      </c>
      <c r="B370" s="65" t="s">
        <v>413</v>
      </c>
      <c r="C370" s="77" t="s">
        <v>260</v>
      </c>
      <c r="D370" s="77">
        <v>88</v>
      </c>
      <c r="E370" s="77">
        <v>202</v>
      </c>
      <c r="F370" s="69" t="s">
        <v>264</v>
      </c>
      <c r="G370" s="20" t="s">
        <v>30</v>
      </c>
      <c r="H370" s="21">
        <v>1</v>
      </c>
      <c r="I370" s="8">
        <v>0</v>
      </c>
      <c r="J370" s="22">
        <f t="shared" si="40"/>
        <v>0</v>
      </c>
    </row>
    <row r="371" spans="1:10" s="7" customFormat="1" ht="15" x14ac:dyDescent="0.25">
      <c r="A371" s="68" t="s">
        <v>420</v>
      </c>
      <c r="B371" s="65" t="s">
        <v>491</v>
      </c>
      <c r="C371" s="77" t="s">
        <v>293</v>
      </c>
      <c r="D371" s="77">
        <v>121</v>
      </c>
      <c r="E371" s="77">
        <v>115.99999999999999</v>
      </c>
      <c r="F371" s="69" t="s">
        <v>264</v>
      </c>
      <c r="G371" s="20" t="s">
        <v>30</v>
      </c>
      <c r="H371" s="21">
        <v>1</v>
      </c>
      <c r="I371" s="8">
        <v>0</v>
      </c>
      <c r="J371" s="22">
        <f t="shared" si="40"/>
        <v>0</v>
      </c>
    </row>
    <row r="372" spans="1:10" s="7" customFormat="1" ht="15" x14ac:dyDescent="0.25">
      <c r="A372" s="45" t="s">
        <v>22</v>
      </c>
      <c r="B372" s="45" t="s">
        <v>27</v>
      </c>
      <c r="C372" s="45"/>
      <c r="D372" s="45"/>
      <c r="E372" s="45"/>
      <c r="F372" s="45"/>
      <c r="G372" s="15"/>
      <c r="H372" s="16"/>
      <c r="I372" s="17"/>
      <c r="J372" s="17">
        <f>SUM(J373:J377)</f>
        <v>0</v>
      </c>
    </row>
    <row r="373" spans="1:10" s="7" customFormat="1" ht="15" x14ac:dyDescent="0.25">
      <c r="A373" s="31" t="s">
        <v>3</v>
      </c>
      <c r="B373" s="134" t="s">
        <v>494</v>
      </c>
      <c r="C373" s="135" t="s">
        <v>494</v>
      </c>
      <c r="D373" s="135" t="s">
        <v>494</v>
      </c>
      <c r="E373" s="135" t="s">
        <v>494</v>
      </c>
      <c r="F373" s="136" t="s">
        <v>494</v>
      </c>
      <c r="G373" s="20" t="s">
        <v>23</v>
      </c>
      <c r="H373" s="23">
        <v>11.585199999999999</v>
      </c>
      <c r="I373" s="9">
        <v>0</v>
      </c>
      <c r="J373" s="22">
        <f t="shared" ref="J373:J377" si="41">IF(ISNUMBER(H373),ROUND(H373*I373,2),"")</f>
        <v>0</v>
      </c>
    </row>
    <row r="374" spans="1:10" s="7" customFormat="1" ht="15" x14ac:dyDescent="0.25">
      <c r="A374" s="31" t="s">
        <v>4</v>
      </c>
      <c r="B374" s="134" t="s">
        <v>495</v>
      </c>
      <c r="C374" s="135" t="s">
        <v>495</v>
      </c>
      <c r="D374" s="135" t="s">
        <v>495</v>
      </c>
      <c r="E374" s="135" t="s">
        <v>495</v>
      </c>
      <c r="F374" s="136" t="s">
        <v>495</v>
      </c>
      <c r="G374" s="20" t="s">
        <v>23</v>
      </c>
      <c r="H374" s="23">
        <v>25.409599999999998</v>
      </c>
      <c r="I374" s="9">
        <v>0</v>
      </c>
      <c r="J374" s="22">
        <f t="shared" si="41"/>
        <v>0</v>
      </c>
    </row>
    <row r="375" spans="1:10" s="7" customFormat="1" ht="15" x14ac:dyDescent="0.25">
      <c r="A375" s="31" t="s">
        <v>6</v>
      </c>
      <c r="B375" s="134" t="s">
        <v>378</v>
      </c>
      <c r="C375" s="135" t="s">
        <v>378</v>
      </c>
      <c r="D375" s="135" t="s">
        <v>378</v>
      </c>
      <c r="E375" s="135" t="s">
        <v>378</v>
      </c>
      <c r="F375" s="136" t="s">
        <v>378</v>
      </c>
      <c r="G375" s="20" t="s">
        <v>5</v>
      </c>
      <c r="H375" s="23">
        <v>14.659999999999998</v>
      </c>
      <c r="I375" s="9">
        <v>0</v>
      </c>
      <c r="J375" s="22">
        <f t="shared" si="41"/>
        <v>0</v>
      </c>
    </row>
    <row r="376" spans="1:10" s="7" customFormat="1" ht="15" x14ac:dyDescent="0.25">
      <c r="A376" s="31" t="s">
        <v>7</v>
      </c>
      <c r="B376" s="134" t="s">
        <v>269</v>
      </c>
      <c r="C376" s="135" t="s">
        <v>269</v>
      </c>
      <c r="D376" s="135" t="s">
        <v>269</v>
      </c>
      <c r="E376" s="135" t="s">
        <v>269</v>
      </c>
      <c r="F376" s="136" t="s">
        <v>269</v>
      </c>
      <c r="G376" s="20" t="s">
        <v>5</v>
      </c>
      <c r="H376" s="23">
        <v>74.979999999999976</v>
      </c>
      <c r="I376" s="9">
        <v>0</v>
      </c>
      <c r="J376" s="22">
        <f t="shared" si="41"/>
        <v>0</v>
      </c>
    </row>
    <row r="377" spans="1:10" s="7" customFormat="1" ht="15" x14ac:dyDescent="0.25">
      <c r="A377" s="31" t="s">
        <v>8</v>
      </c>
      <c r="B377" s="134" t="s">
        <v>271</v>
      </c>
      <c r="C377" s="135" t="s">
        <v>271</v>
      </c>
      <c r="D377" s="135" t="s">
        <v>271</v>
      </c>
      <c r="E377" s="135" t="s">
        <v>271</v>
      </c>
      <c r="F377" s="136" t="s">
        <v>271</v>
      </c>
      <c r="G377" s="20" t="s">
        <v>5</v>
      </c>
      <c r="H377" s="23">
        <v>74.979999999999976</v>
      </c>
      <c r="I377" s="9">
        <v>0</v>
      </c>
      <c r="J377" s="22">
        <f t="shared" si="41"/>
        <v>0</v>
      </c>
    </row>
    <row r="378" spans="1:10" s="7" customFormat="1" ht="15" x14ac:dyDescent="0.25">
      <c r="A378" s="52" t="s">
        <v>496</v>
      </c>
      <c r="B378" s="37" t="s">
        <v>497</v>
      </c>
      <c r="C378" s="37"/>
      <c r="D378" s="37"/>
      <c r="E378" s="37"/>
      <c r="F378" s="37"/>
      <c r="G378" s="38"/>
      <c r="H378" s="38"/>
      <c r="I378" s="38"/>
      <c r="J378" s="36">
        <f>J379+J393</f>
        <v>0</v>
      </c>
    </row>
    <row r="379" spans="1:10" s="7" customFormat="1" ht="15" x14ac:dyDescent="0.25">
      <c r="A379" s="45" t="s">
        <v>21</v>
      </c>
      <c r="B379" s="45" t="s">
        <v>42</v>
      </c>
      <c r="C379" s="45"/>
      <c r="D379" s="45"/>
      <c r="E379" s="45"/>
      <c r="F379" s="45"/>
      <c r="G379" s="15"/>
      <c r="H379" s="16"/>
      <c r="I379" s="17"/>
      <c r="J379" s="17">
        <f>J380</f>
        <v>0</v>
      </c>
    </row>
    <row r="380" spans="1:10" s="7" customFormat="1" ht="15" x14ac:dyDescent="0.25">
      <c r="A380" s="45" t="s">
        <v>2</v>
      </c>
      <c r="B380" s="45" t="s">
        <v>43</v>
      </c>
      <c r="C380" s="45"/>
      <c r="D380" s="45"/>
      <c r="E380" s="45"/>
      <c r="F380" s="45"/>
      <c r="G380" s="15"/>
      <c r="H380" s="16"/>
      <c r="I380" s="18"/>
      <c r="J380" s="18">
        <f>SUM(J383:J392)</f>
        <v>0</v>
      </c>
    </row>
    <row r="381" spans="1:10" s="7" customFormat="1" ht="15" x14ac:dyDescent="0.25">
      <c r="A381" s="53"/>
      <c r="B381" s="137" t="s">
        <v>461</v>
      </c>
      <c r="C381" s="138"/>
      <c r="D381" s="138"/>
      <c r="E381" s="138"/>
      <c r="F381" s="139"/>
      <c r="G381" s="15"/>
      <c r="H381" s="16"/>
      <c r="I381" s="18"/>
      <c r="J381" s="18"/>
    </row>
    <row r="382" spans="1:10" s="7" customFormat="1" ht="22.5" x14ac:dyDescent="0.25">
      <c r="A382" s="44" t="s">
        <v>248</v>
      </c>
      <c r="B382" s="41" t="s">
        <v>249</v>
      </c>
      <c r="C382" s="41" t="s">
        <v>250</v>
      </c>
      <c r="D382" s="41" t="s">
        <v>263</v>
      </c>
      <c r="E382" s="41" t="s">
        <v>262</v>
      </c>
      <c r="F382" s="41" t="s">
        <v>251</v>
      </c>
      <c r="G382" s="41" t="s">
        <v>1</v>
      </c>
      <c r="H382" s="42" t="s">
        <v>16</v>
      </c>
      <c r="I382" s="43" t="s">
        <v>15</v>
      </c>
      <c r="J382" s="43" t="s">
        <v>17</v>
      </c>
    </row>
    <row r="383" spans="1:10" s="7" customFormat="1" ht="15" x14ac:dyDescent="0.25">
      <c r="A383" s="68" t="s">
        <v>297</v>
      </c>
      <c r="B383" s="65" t="s">
        <v>366</v>
      </c>
      <c r="C383" s="77" t="s">
        <v>386</v>
      </c>
      <c r="D383" s="77">
        <v>183</v>
      </c>
      <c r="E383" s="77">
        <v>83</v>
      </c>
      <c r="F383" s="69" t="s">
        <v>264</v>
      </c>
      <c r="G383" s="20" t="s">
        <v>30</v>
      </c>
      <c r="H383" s="21">
        <v>1</v>
      </c>
      <c r="I383" s="8">
        <v>0</v>
      </c>
      <c r="J383" s="22">
        <f t="shared" ref="J383:J392" si="42">IF(ISNUMBER(H383),ROUND(H383*I383,2),"")</f>
        <v>0</v>
      </c>
    </row>
    <row r="384" spans="1:10" s="7" customFormat="1" ht="15" x14ac:dyDescent="0.25">
      <c r="A384" s="68" t="s">
        <v>298</v>
      </c>
      <c r="B384" s="65" t="s">
        <v>365</v>
      </c>
      <c r="C384" s="77" t="s">
        <v>293</v>
      </c>
      <c r="D384" s="77">
        <v>123</v>
      </c>
      <c r="E384" s="77">
        <v>107</v>
      </c>
      <c r="F384" s="69" t="s">
        <v>264</v>
      </c>
      <c r="G384" s="20" t="s">
        <v>30</v>
      </c>
      <c r="H384" s="21">
        <v>1</v>
      </c>
      <c r="I384" s="8">
        <v>0</v>
      </c>
      <c r="J384" s="22">
        <f t="shared" si="42"/>
        <v>0</v>
      </c>
    </row>
    <row r="385" spans="1:10" s="7" customFormat="1" ht="15" x14ac:dyDescent="0.25">
      <c r="A385" s="68" t="s">
        <v>403</v>
      </c>
      <c r="B385" s="65" t="s">
        <v>365</v>
      </c>
      <c r="C385" s="77" t="s">
        <v>275</v>
      </c>
      <c r="D385" s="77">
        <v>101</v>
      </c>
      <c r="E385" s="77">
        <v>202.99999999999997</v>
      </c>
      <c r="F385" s="69" t="s">
        <v>276</v>
      </c>
      <c r="G385" s="20" t="s">
        <v>30</v>
      </c>
      <c r="H385" s="21">
        <v>1</v>
      </c>
      <c r="I385" s="8">
        <v>0</v>
      </c>
      <c r="J385" s="22">
        <f t="shared" si="42"/>
        <v>0</v>
      </c>
    </row>
    <row r="386" spans="1:10" s="7" customFormat="1" ht="15" x14ac:dyDescent="0.25">
      <c r="A386" s="68" t="s">
        <v>360</v>
      </c>
      <c r="B386" s="65" t="s">
        <v>365</v>
      </c>
      <c r="C386" s="77" t="s">
        <v>386</v>
      </c>
      <c r="D386" s="77">
        <v>183</v>
      </c>
      <c r="E386" s="77">
        <v>83</v>
      </c>
      <c r="F386" s="69" t="s">
        <v>264</v>
      </c>
      <c r="G386" s="20" t="s">
        <v>30</v>
      </c>
      <c r="H386" s="21">
        <v>1</v>
      </c>
      <c r="I386" s="8">
        <v>0</v>
      </c>
      <c r="J386" s="22">
        <f t="shared" si="42"/>
        <v>0</v>
      </c>
    </row>
    <row r="387" spans="1:10" s="7" customFormat="1" ht="15" x14ac:dyDescent="0.25">
      <c r="A387" s="68" t="s">
        <v>361</v>
      </c>
      <c r="B387" s="65" t="s">
        <v>498</v>
      </c>
      <c r="C387" s="77" t="s">
        <v>386</v>
      </c>
      <c r="D387" s="77">
        <v>183</v>
      </c>
      <c r="E387" s="77">
        <v>83</v>
      </c>
      <c r="F387" s="69" t="s">
        <v>264</v>
      </c>
      <c r="G387" s="20" t="s">
        <v>30</v>
      </c>
      <c r="H387" s="21">
        <v>1</v>
      </c>
      <c r="I387" s="8">
        <v>0</v>
      </c>
      <c r="J387" s="22">
        <f t="shared" si="42"/>
        <v>0</v>
      </c>
    </row>
    <row r="388" spans="1:10" s="7" customFormat="1" ht="15" x14ac:dyDescent="0.25">
      <c r="A388" s="68" t="s">
        <v>233</v>
      </c>
      <c r="B388" s="65" t="s">
        <v>374</v>
      </c>
      <c r="C388" s="77" t="s">
        <v>293</v>
      </c>
      <c r="D388" s="77">
        <v>105</v>
      </c>
      <c r="E388" s="77">
        <v>123</v>
      </c>
      <c r="F388" s="69" t="s">
        <v>264</v>
      </c>
      <c r="G388" s="20" t="s">
        <v>30</v>
      </c>
      <c r="H388" s="21">
        <v>1</v>
      </c>
      <c r="I388" s="8">
        <v>0</v>
      </c>
      <c r="J388" s="22">
        <f t="shared" si="42"/>
        <v>0</v>
      </c>
    </row>
    <row r="389" spans="1:10" s="7" customFormat="1" ht="15" x14ac:dyDescent="0.25">
      <c r="A389" s="68" t="s">
        <v>371</v>
      </c>
      <c r="B389" s="65" t="s">
        <v>256</v>
      </c>
      <c r="C389" s="77" t="s">
        <v>260</v>
      </c>
      <c r="D389" s="77">
        <v>78</v>
      </c>
      <c r="E389" s="77">
        <v>215</v>
      </c>
      <c r="F389" s="69" t="s">
        <v>294</v>
      </c>
      <c r="G389" s="20" t="s">
        <v>30</v>
      </c>
      <c r="H389" s="21">
        <v>1</v>
      </c>
      <c r="I389" s="8">
        <v>0</v>
      </c>
      <c r="J389" s="22">
        <f t="shared" si="42"/>
        <v>0</v>
      </c>
    </row>
    <row r="390" spans="1:10" s="7" customFormat="1" ht="15" x14ac:dyDescent="0.25">
      <c r="A390" s="68" t="s">
        <v>235</v>
      </c>
      <c r="B390" s="65" t="s">
        <v>256</v>
      </c>
      <c r="C390" s="77" t="s">
        <v>293</v>
      </c>
      <c r="D390" s="77">
        <v>123</v>
      </c>
      <c r="E390" s="77">
        <v>155</v>
      </c>
      <c r="F390" s="69" t="s">
        <v>294</v>
      </c>
      <c r="G390" s="20" t="s">
        <v>30</v>
      </c>
      <c r="H390" s="21">
        <v>1</v>
      </c>
      <c r="I390" s="8">
        <v>0</v>
      </c>
      <c r="J390" s="22">
        <f t="shared" si="42"/>
        <v>0</v>
      </c>
    </row>
    <row r="391" spans="1:10" s="7" customFormat="1" ht="15" x14ac:dyDescent="0.25">
      <c r="A391" s="68" t="s">
        <v>236</v>
      </c>
      <c r="B391" s="65" t="s">
        <v>256</v>
      </c>
      <c r="C391" s="77" t="s">
        <v>293</v>
      </c>
      <c r="D391" s="77">
        <v>123</v>
      </c>
      <c r="E391" s="77">
        <v>155</v>
      </c>
      <c r="F391" s="69" t="s">
        <v>294</v>
      </c>
      <c r="G391" s="20" t="s">
        <v>30</v>
      </c>
      <c r="H391" s="21">
        <v>1</v>
      </c>
      <c r="I391" s="8">
        <v>0</v>
      </c>
      <c r="J391" s="22">
        <f t="shared" si="42"/>
        <v>0</v>
      </c>
    </row>
    <row r="392" spans="1:10" s="7" customFormat="1" ht="15" x14ac:dyDescent="0.25">
      <c r="A392" s="68" t="s">
        <v>237</v>
      </c>
      <c r="B392" s="65" t="s">
        <v>499</v>
      </c>
      <c r="C392" s="77" t="s">
        <v>293</v>
      </c>
      <c r="D392" s="77">
        <v>181</v>
      </c>
      <c r="E392" s="77">
        <v>128</v>
      </c>
      <c r="F392" s="69" t="s">
        <v>264</v>
      </c>
      <c r="G392" s="20" t="s">
        <v>30</v>
      </c>
      <c r="H392" s="21">
        <v>1</v>
      </c>
      <c r="I392" s="8">
        <v>0</v>
      </c>
      <c r="J392" s="22">
        <f t="shared" si="42"/>
        <v>0</v>
      </c>
    </row>
    <row r="393" spans="1:10" s="7" customFormat="1" ht="15" x14ac:dyDescent="0.25">
      <c r="A393" s="45" t="s">
        <v>22</v>
      </c>
      <c r="B393" s="45" t="s">
        <v>27</v>
      </c>
      <c r="C393" s="45"/>
      <c r="D393" s="45"/>
      <c r="E393" s="45"/>
      <c r="F393" s="45"/>
      <c r="G393" s="15"/>
      <c r="H393" s="16"/>
      <c r="I393" s="17"/>
      <c r="J393" s="17">
        <f>SUM(J394:J397)</f>
        <v>0</v>
      </c>
    </row>
    <row r="394" spans="1:10" s="7" customFormat="1" ht="15" x14ac:dyDescent="0.25">
      <c r="A394" s="31" t="s">
        <v>3</v>
      </c>
      <c r="B394" s="134" t="s">
        <v>284</v>
      </c>
      <c r="C394" s="135" t="s">
        <v>284</v>
      </c>
      <c r="D394" s="135" t="s">
        <v>284</v>
      </c>
      <c r="E394" s="135" t="s">
        <v>284</v>
      </c>
      <c r="F394" s="136" t="s">
        <v>284</v>
      </c>
      <c r="G394" s="20" t="s">
        <v>23</v>
      </c>
      <c r="H394" s="23">
        <v>9.0983000000000001</v>
      </c>
      <c r="I394" s="9">
        <v>0</v>
      </c>
      <c r="J394" s="22">
        <f t="shared" ref="J394:J397" si="43">IF(ISNUMBER(H394),ROUND(H394*I394,2),"")</f>
        <v>0</v>
      </c>
    </row>
    <row r="395" spans="1:10" s="7" customFormat="1" ht="15" x14ac:dyDescent="0.25">
      <c r="A395" s="31" t="s">
        <v>4</v>
      </c>
      <c r="B395" s="134" t="s">
        <v>269</v>
      </c>
      <c r="C395" s="135" t="s">
        <v>269</v>
      </c>
      <c r="D395" s="135" t="s">
        <v>269</v>
      </c>
      <c r="E395" s="135" t="s">
        <v>269</v>
      </c>
      <c r="F395" s="136" t="s">
        <v>269</v>
      </c>
      <c r="G395" s="20" t="s">
        <v>5</v>
      </c>
      <c r="H395" s="23">
        <v>54.360000000000007</v>
      </c>
      <c r="I395" s="9">
        <v>0</v>
      </c>
      <c r="J395" s="22">
        <f t="shared" si="43"/>
        <v>0</v>
      </c>
    </row>
    <row r="396" spans="1:10" s="7" customFormat="1" ht="15" x14ac:dyDescent="0.25">
      <c r="A396" s="31" t="s">
        <v>6</v>
      </c>
      <c r="B396" s="134" t="s">
        <v>500</v>
      </c>
      <c r="C396" s="135" t="s">
        <v>500</v>
      </c>
      <c r="D396" s="135" t="s">
        <v>500</v>
      </c>
      <c r="E396" s="135" t="s">
        <v>500</v>
      </c>
      <c r="F396" s="136" t="s">
        <v>500</v>
      </c>
      <c r="G396" s="20" t="s">
        <v>23</v>
      </c>
      <c r="H396" s="23">
        <v>4.5566999999999993</v>
      </c>
      <c r="I396" s="9">
        <v>0</v>
      </c>
      <c r="J396" s="22">
        <f t="shared" si="43"/>
        <v>0</v>
      </c>
    </row>
    <row r="397" spans="1:10" s="7" customFormat="1" ht="15" x14ac:dyDescent="0.25">
      <c r="A397" s="31" t="s">
        <v>7</v>
      </c>
      <c r="B397" s="134" t="s">
        <v>271</v>
      </c>
      <c r="C397" s="135" t="s">
        <v>271</v>
      </c>
      <c r="D397" s="135" t="s">
        <v>271</v>
      </c>
      <c r="E397" s="135" t="s">
        <v>271</v>
      </c>
      <c r="F397" s="136" t="s">
        <v>271</v>
      </c>
      <c r="G397" s="20" t="s">
        <v>5</v>
      </c>
      <c r="H397" s="23">
        <v>54.360000000000007</v>
      </c>
      <c r="I397" s="9">
        <v>0</v>
      </c>
      <c r="J397" s="22">
        <f t="shared" si="43"/>
        <v>0</v>
      </c>
    </row>
    <row r="398" spans="1:10" s="7" customFormat="1" ht="15" x14ac:dyDescent="0.25">
      <c r="A398" s="52" t="s">
        <v>501</v>
      </c>
      <c r="B398" s="37" t="s">
        <v>1145</v>
      </c>
      <c r="C398" s="37"/>
      <c r="D398" s="37"/>
      <c r="E398" s="37"/>
      <c r="F398" s="37"/>
      <c r="G398" s="38"/>
      <c r="H398" s="38"/>
      <c r="I398" s="38"/>
      <c r="J398" s="36">
        <f>J399+J406</f>
        <v>0</v>
      </c>
    </row>
    <row r="399" spans="1:10" s="7" customFormat="1" ht="15" x14ac:dyDescent="0.25">
      <c r="A399" s="45" t="s">
        <v>21</v>
      </c>
      <c r="B399" s="45" t="s">
        <v>42</v>
      </c>
      <c r="C399" s="45"/>
      <c r="D399" s="45"/>
      <c r="E399" s="45"/>
      <c r="F399" s="45"/>
      <c r="G399" s="15"/>
      <c r="H399" s="16"/>
      <c r="I399" s="17"/>
      <c r="J399" s="17">
        <f>J400</f>
        <v>0</v>
      </c>
    </row>
    <row r="400" spans="1:10" s="7" customFormat="1" ht="15" x14ac:dyDescent="0.25">
      <c r="A400" s="45" t="s">
        <v>2</v>
      </c>
      <c r="B400" s="45" t="s">
        <v>43</v>
      </c>
      <c r="C400" s="45"/>
      <c r="D400" s="45"/>
      <c r="E400" s="45"/>
      <c r="F400" s="45"/>
      <c r="G400" s="15"/>
      <c r="H400" s="16"/>
      <c r="I400" s="18"/>
      <c r="J400" s="18">
        <f>SUM(J403:J405)</f>
        <v>0</v>
      </c>
    </row>
    <row r="401" spans="1:10" s="7" customFormat="1" ht="15" x14ac:dyDescent="0.25">
      <c r="A401" s="53"/>
      <c r="B401" s="137" t="s">
        <v>272</v>
      </c>
      <c r="C401" s="138"/>
      <c r="D401" s="138"/>
      <c r="E401" s="138"/>
      <c r="F401" s="139"/>
      <c r="G401" s="15"/>
      <c r="H401" s="16"/>
      <c r="I401" s="18"/>
      <c r="J401" s="18"/>
    </row>
    <row r="402" spans="1:10" s="7" customFormat="1" ht="22.5" x14ac:dyDescent="0.25">
      <c r="A402" s="44" t="s">
        <v>248</v>
      </c>
      <c r="B402" s="41" t="s">
        <v>249</v>
      </c>
      <c r="C402" s="41" t="s">
        <v>250</v>
      </c>
      <c r="D402" s="41" t="s">
        <v>263</v>
      </c>
      <c r="E402" s="41" t="s">
        <v>262</v>
      </c>
      <c r="F402" s="41" t="s">
        <v>251</v>
      </c>
      <c r="G402" s="41" t="s">
        <v>1</v>
      </c>
      <c r="H402" s="42" t="s">
        <v>16</v>
      </c>
      <c r="I402" s="43" t="s">
        <v>15</v>
      </c>
      <c r="J402" s="43" t="s">
        <v>17</v>
      </c>
    </row>
    <row r="403" spans="1:10" s="7" customFormat="1" ht="15" x14ac:dyDescent="0.25">
      <c r="A403" s="68" t="s">
        <v>233</v>
      </c>
      <c r="B403" s="65" t="s">
        <v>287</v>
      </c>
      <c r="C403" s="77" t="s">
        <v>293</v>
      </c>
      <c r="D403" s="77">
        <v>117</v>
      </c>
      <c r="E403" s="77">
        <v>136</v>
      </c>
      <c r="F403" s="69" t="s">
        <v>264</v>
      </c>
      <c r="G403" s="20" t="s">
        <v>30</v>
      </c>
      <c r="H403" s="21">
        <v>1</v>
      </c>
      <c r="I403" s="8">
        <v>0</v>
      </c>
      <c r="J403" s="22">
        <f t="shared" ref="J403:J405" si="44">IF(ISNUMBER(H403),ROUND(H403*I403,2),"")</f>
        <v>0</v>
      </c>
    </row>
    <row r="404" spans="1:10" s="7" customFormat="1" ht="15" x14ac:dyDescent="0.25">
      <c r="A404" s="68" t="s">
        <v>254</v>
      </c>
      <c r="B404" s="65" t="s">
        <v>502</v>
      </c>
      <c r="C404" s="77" t="s">
        <v>293</v>
      </c>
      <c r="D404" s="77">
        <v>117</v>
      </c>
      <c r="E404" s="77">
        <v>136</v>
      </c>
      <c r="F404" s="69" t="s">
        <v>264</v>
      </c>
      <c r="G404" s="20" t="s">
        <v>30</v>
      </c>
      <c r="H404" s="21">
        <v>1</v>
      </c>
      <c r="I404" s="8">
        <v>0</v>
      </c>
      <c r="J404" s="22">
        <f t="shared" si="44"/>
        <v>0</v>
      </c>
    </row>
    <row r="405" spans="1:10" s="7" customFormat="1" ht="15" x14ac:dyDescent="0.25">
      <c r="A405" s="68" t="s">
        <v>235</v>
      </c>
      <c r="B405" s="65" t="s">
        <v>286</v>
      </c>
      <c r="C405" s="77" t="s">
        <v>293</v>
      </c>
      <c r="D405" s="77">
        <v>117</v>
      </c>
      <c r="E405" s="77">
        <v>136</v>
      </c>
      <c r="F405" s="69" t="s">
        <v>264</v>
      </c>
      <c r="G405" s="20" t="s">
        <v>30</v>
      </c>
      <c r="H405" s="21">
        <v>1</v>
      </c>
      <c r="I405" s="8">
        <v>0</v>
      </c>
      <c r="J405" s="22">
        <f t="shared" si="44"/>
        <v>0</v>
      </c>
    </row>
    <row r="406" spans="1:10" s="7" customFormat="1" ht="15" x14ac:dyDescent="0.25">
      <c r="A406" s="45" t="s">
        <v>22</v>
      </c>
      <c r="B406" s="45" t="s">
        <v>27</v>
      </c>
      <c r="C406" s="45"/>
      <c r="D406" s="45"/>
      <c r="E406" s="45"/>
      <c r="F406" s="45"/>
      <c r="G406" s="15"/>
      <c r="H406" s="16"/>
      <c r="I406" s="17"/>
      <c r="J406" s="17">
        <f>SUM(J407:J410)</f>
        <v>0</v>
      </c>
    </row>
    <row r="407" spans="1:10" s="7" customFormat="1" ht="15" x14ac:dyDescent="0.25">
      <c r="A407" s="31" t="s">
        <v>3</v>
      </c>
      <c r="B407" s="134" t="s">
        <v>503</v>
      </c>
      <c r="C407" s="135" t="s">
        <v>503</v>
      </c>
      <c r="D407" s="135" t="s">
        <v>503</v>
      </c>
      <c r="E407" s="135" t="s">
        <v>503</v>
      </c>
      <c r="F407" s="136" t="s">
        <v>503</v>
      </c>
      <c r="G407" s="20" t="s">
        <v>5</v>
      </c>
      <c r="H407" s="23">
        <v>3.8499999999999996</v>
      </c>
      <c r="I407" s="9">
        <v>0</v>
      </c>
      <c r="J407" s="22">
        <f t="shared" ref="J407:J410" si="45">IF(ISNUMBER(H407),ROUND(H407*I407,2),"")</f>
        <v>0</v>
      </c>
    </row>
    <row r="408" spans="1:10" s="7" customFormat="1" ht="15" x14ac:dyDescent="0.25">
      <c r="A408" s="31" t="s">
        <v>4</v>
      </c>
      <c r="B408" s="134" t="s">
        <v>269</v>
      </c>
      <c r="C408" s="135" t="s">
        <v>269</v>
      </c>
      <c r="D408" s="135" t="s">
        <v>269</v>
      </c>
      <c r="E408" s="135" t="s">
        <v>269</v>
      </c>
      <c r="F408" s="136" t="s">
        <v>269</v>
      </c>
      <c r="G408" s="20" t="s">
        <v>5</v>
      </c>
      <c r="H408" s="23">
        <v>15.18</v>
      </c>
      <c r="I408" s="9">
        <v>0</v>
      </c>
      <c r="J408" s="22">
        <f t="shared" si="45"/>
        <v>0</v>
      </c>
    </row>
    <row r="409" spans="1:10" s="7" customFormat="1" ht="15" x14ac:dyDescent="0.25">
      <c r="A409" s="31" t="s">
        <v>6</v>
      </c>
      <c r="B409" s="134" t="s">
        <v>290</v>
      </c>
      <c r="C409" s="135" t="s">
        <v>290</v>
      </c>
      <c r="D409" s="135" t="s">
        <v>290</v>
      </c>
      <c r="E409" s="135" t="s">
        <v>290</v>
      </c>
      <c r="F409" s="136" t="s">
        <v>290</v>
      </c>
      <c r="G409" s="20" t="s">
        <v>23</v>
      </c>
      <c r="H409" s="23">
        <v>4.7736000000000001</v>
      </c>
      <c r="I409" s="9">
        <v>0</v>
      </c>
      <c r="J409" s="22">
        <f t="shared" si="45"/>
        <v>0</v>
      </c>
    </row>
    <row r="410" spans="1:10" s="7" customFormat="1" ht="15" x14ac:dyDescent="0.25">
      <c r="A410" s="31" t="s">
        <v>7</v>
      </c>
      <c r="B410" s="134" t="s">
        <v>271</v>
      </c>
      <c r="C410" s="135" t="s">
        <v>271</v>
      </c>
      <c r="D410" s="135" t="s">
        <v>271</v>
      </c>
      <c r="E410" s="135" t="s">
        <v>271</v>
      </c>
      <c r="F410" s="136" t="s">
        <v>271</v>
      </c>
      <c r="G410" s="20" t="s">
        <v>5</v>
      </c>
      <c r="H410" s="23">
        <v>15.18</v>
      </c>
      <c r="I410" s="9">
        <v>0</v>
      </c>
      <c r="J410" s="22">
        <f t="shared" si="45"/>
        <v>0</v>
      </c>
    </row>
    <row r="411" spans="1:10" s="7" customFormat="1" ht="15" x14ac:dyDescent="0.25">
      <c r="A411" s="52" t="s">
        <v>504</v>
      </c>
      <c r="B411" s="143" t="s">
        <v>1147</v>
      </c>
      <c r="C411" s="144"/>
      <c r="D411" s="37"/>
      <c r="E411" s="37"/>
      <c r="F411" s="37"/>
      <c r="G411" s="38"/>
      <c r="H411" s="38"/>
      <c r="I411" s="38"/>
      <c r="J411" s="36">
        <f>J412+J420</f>
        <v>0</v>
      </c>
    </row>
    <row r="412" spans="1:10" s="7" customFormat="1" ht="15" x14ac:dyDescent="0.25">
      <c r="A412" s="45" t="s">
        <v>21</v>
      </c>
      <c r="B412" s="45" t="s">
        <v>42</v>
      </c>
      <c r="C412" s="45"/>
      <c r="D412" s="45"/>
      <c r="E412" s="45"/>
      <c r="F412" s="45"/>
      <c r="G412" s="15"/>
      <c r="H412" s="16"/>
      <c r="I412" s="17"/>
      <c r="J412" s="17">
        <f>J413</f>
        <v>0</v>
      </c>
    </row>
    <row r="413" spans="1:10" s="7" customFormat="1" ht="15" x14ac:dyDescent="0.25">
      <c r="A413" s="45" t="s">
        <v>2</v>
      </c>
      <c r="B413" s="45" t="s">
        <v>43</v>
      </c>
      <c r="C413" s="45"/>
      <c r="D413" s="45"/>
      <c r="E413" s="45"/>
      <c r="F413" s="45"/>
      <c r="G413" s="15"/>
      <c r="H413" s="16"/>
      <c r="I413" s="18"/>
      <c r="J413" s="18">
        <f>SUM(J416:J419)</f>
        <v>0</v>
      </c>
    </row>
    <row r="414" spans="1:10" s="7" customFormat="1" ht="15" x14ac:dyDescent="0.25">
      <c r="A414" s="53"/>
      <c r="B414" s="137" t="s">
        <v>1148</v>
      </c>
      <c r="C414" s="138"/>
      <c r="D414" s="138"/>
      <c r="E414" s="138"/>
      <c r="F414" s="139"/>
      <c r="G414" s="15"/>
      <c r="H414" s="16"/>
      <c r="I414" s="18"/>
      <c r="J414" s="18"/>
    </row>
    <row r="415" spans="1:10" s="7" customFormat="1" ht="22.5" x14ac:dyDescent="0.25">
      <c r="A415" s="44" t="s">
        <v>248</v>
      </c>
      <c r="B415" s="41" t="s">
        <v>249</v>
      </c>
      <c r="C415" s="41" t="s">
        <v>250</v>
      </c>
      <c r="D415" s="41" t="s">
        <v>263</v>
      </c>
      <c r="E415" s="41" t="s">
        <v>262</v>
      </c>
      <c r="F415" s="41" t="s">
        <v>251</v>
      </c>
      <c r="G415" s="41" t="s">
        <v>1</v>
      </c>
      <c r="H415" s="42" t="s">
        <v>16</v>
      </c>
      <c r="I415" s="43" t="s">
        <v>15</v>
      </c>
      <c r="J415" s="43" t="s">
        <v>17</v>
      </c>
    </row>
    <row r="416" spans="1:10" s="7" customFormat="1" ht="15" x14ac:dyDescent="0.25">
      <c r="A416" s="68" t="s">
        <v>233</v>
      </c>
      <c r="B416" s="65" t="s">
        <v>390</v>
      </c>
      <c r="C416" s="77" t="s">
        <v>293</v>
      </c>
      <c r="D416" s="77">
        <v>129</v>
      </c>
      <c r="E416" s="77">
        <v>104</v>
      </c>
      <c r="F416" s="69" t="s">
        <v>264</v>
      </c>
      <c r="G416" s="20" t="s">
        <v>30</v>
      </c>
      <c r="H416" s="21">
        <v>1</v>
      </c>
      <c r="I416" s="8">
        <v>0</v>
      </c>
      <c r="J416" s="22">
        <f t="shared" ref="J416:J419" si="46">IF(ISNUMBER(H416),ROUND(H416*I416,2),"")</f>
        <v>0</v>
      </c>
    </row>
    <row r="417" spans="1:10" s="7" customFormat="1" ht="15" x14ac:dyDescent="0.25">
      <c r="A417" s="68" t="s">
        <v>254</v>
      </c>
      <c r="B417" s="65" t="s">
        <v>1149</v>
      </c>
      <c r="C417" s="77" t="s">
        <v>293</v>
      </c>
      <c r="D417" s="77">
        <v>107</v>
      </c>
      <c r="E417" s="77">
        <v>114.99999999999999</v>
      </c>
      <c r="F417" s="69" t="s">
        <v>264</v>
      </c>
      <c r="G417" s="20" t="s">
        <v>30</v>
      </c>
      <c r="H417" s="21">
        <v>1</v>
      </c>
      <c r="I417" s="8">
        <v>0</v>
      </c>
      <c r="J417" s="22">
        <f t="shared" si="46"/>
        <v>0</v>
      </c>
    </row>
    <row r="418" spans="1:10" s="7" customFormat="1" ht="15" x14ac:dyDescent="0.25">
      <c r="A418" s="68" t="s">
        <v>235</v>
      </c>
      <c r="B418" s="65" t="s">
        <v>1149</v>
      </c>
      <c r="C418" s="77" t="s">
        <v>293</v>
      </c>
      <c r="D418" s="77">
        <v>114.99999999999999</v>
      </c>
      <c r="E418" s="77">
        <v>114.99999999999999</v>
      </c>
      <c r="F418" s="69" t="s">
        <v>264</v>
      </c>
      <c r="G418" s="20" t="s">
        <v>30</v>
      </c>
      <c r="H418" s="21">
        <v>1</v>
      </c>
      <c r="I418" s="8">
        <v>0</v>
      </c>
      <c r="J418" s="22">
        <f t="shared" si="46"/>
        <v>0</v>
      </c>
    </row>
    <row r="419" spans="1:10" s="7" customFormat="1" ht="15" x14ac:dyDescent="0.25">
      <c r="A419" s="68" t="s">
        <v>236</v>
      </c>
      <c r="B419" s="65" t="s">
        <v>352</v>
      </c>
      <c r="C419" s="77" t="s">
        <v>253</v>
      </c>
      <c r="D419" s="77">
        <v>271</v>
      </c>
      <c r="E419" s="77">
        <v>114.99999999999999</v>
      </c>
      <c r="F419" s="69" t="s">
        <v>264</v>
      </c>
      <c r="G419" s="20" t="s">
        <v>30</v>
      </c>
      <c r="H419" s="21">
        <v>1</v>
      </c>
      <c r="I419" s="8">
        <v>0</v>
      </c>
      <c r="J419" s="22">
        <f t="shared" si="46"/>
        <v>0</v>
      </c>
    </row>
    <row r="420" spans="1:10" s="7" customFormat="1" ht="15" x14ac:dyDescent="0.25">
      <c r="A420" s="45" t="s">
        <v>22</v>
      </c>
      <c r="B420" s="45" t="s">
        <v>27</v>
      </c>
      <c r="C420" s="45"/>
      <c r="D420" s="45"/>
      <c r="E420" s="45"/>
      <c r="F420" s="45"/>
      <c r="G420" s="15"/>
      <c r="H420" s="16"/>
      <c r="I420" s="17"/>
      <c r="J420" s="17">
        <f>SUM(J421:J424)</f>
        <v>0</v>
      </c>
    </row>
    <row r="421" spans="1:10" s="7" customFormat="1" ht="15" customHeight="1" x14ac:dyDescent="0.25">
      <c r="A421" s="31" t="s">
        <v>3</v>
      </c>
      <c r="B421" s="134" t="s">
        <v>290</v>
      </c>
      <c r="C421" s="135" t="s">
        <v>290</v>
      </c>
      <c r="D421" s="135" t="s">
        <v>290</v>
      </c>
      <c r="E421" s="135" t="s">
        <v>290</v>
      </c>
      <c r="F421" s="136" t="s">
        <v>290</v>
      </c>
      <c r="G421" s="20" t="s">
        <v>23</v>
      </c>
      <c r="H421" s="23">
        <v>5.6694999999999993</v>
      </c>
      <c r="I421" s="9">
        <v>0</v>
      </c>
      <c r="J421" s="22">
        <f t="shared" ref="J421:J424" si="47">IF(ISNUMBER(H421),ROUND(H421*I421,2),"")</f>
        <v>0</v>
      </c>
    </row>
    <row r="422" spans="1:10" s="7" customFormat="1" ht="15" customHeight="1" x14ac:dyDescent="0.25">
      <c r="A422" s="31" t="s">
        <v>4</v>
      </c>
      <c r="B422" s="134" t="s">
        <v>444</v>
      </c>
      <c r="C422" s="135" t="s">
        <v>444</v>
      </c>
      <c r="D422" s="135" t="s">
        <v>444</v>
      </c>
      <c r="E422" s="135" t="s">
        <v>444</v>
      </c>
      <c r="F422" s="136" t="s">
        <v>444</v>
      </c>
      <c r="G422" s="20" t="s">
        <v>5</v>
      </c>
      <c r="H422" s="23">
        <v>5.08</v>
      </c>
      <c r="I422" s="9">
        <v>0</v>
      </c>
      <c r="J422" s="22">
        <f t="shared" si="47"/>
        <v>0</v>
      </c>
    </row>
    <row r="423" spans="1:10" s="7" customFormat="1" ht="15" customHeight="1" x14ac:dyDescent="0.25">
      <c r="A423" s="31" t="s">
        <v>6</v>
      </c>
      <c r="B423" s="134" t="s">
        <v>269</v>
      </c>
      <c r="C423" s="135" t="s">
        <v>269</v>
      </c>
      <c r="D423" s="135" t="s">
        <v>269</v>
      </c>
      <c r="E423" s="135" t="s">
        <v>269</v>
      </c>
      <c r="F423" s="136" t="s">
        <v>269</v>
      </c>
      <c r="G423" s="20" t="s">
        <v>5</v>
      </c>
      <c r="H423" s="23">
        <v>21.42</v>
      </c>
      <c r="I423" s="9">
        <v>0</v>
      </c>
      <c r="J423" s="22">
        <f t="shared" si="47"/>
        <v>0</v>
      </c>
    </row>
    <row r="424" spans="1:10" s="7" customFormat="1" ht="15" customHeight="1" x14ac:dyDescent="0.25">
      <c r="A424" s="31" t="s">
        <v>7</v>
      </c>
      <c r="B424" s="134" t="s">
        <v>271</v>
      </c>
      <c r="C424" s="135" t="s">
        <v>271</v>
      </c>
      <c r="D424" s="135" t="s">
        <v>271</v>
      </c>
      <c r="E424" s="135" t="s">
        <v>271</v>
      </c>
      <c r="F424" s="136" t="s">
        <v>271</v>
      </c>
      <c r="G424" s="20" t="s">
        <v>5</v>
      </c>
      <c r="H424" s="23">
        <v>21.42</v>
      </c>
      <c r="I424" s="9">
        <v>0</v>
      </c>
      <c r="J424" s="22">
        <f t="shared" si="47"/>
        <v>0</v>
      </c>
    </row>
    <row r="425" spans="1:10" s="7" customFormat="1" ht="15" x14ac:dyDescent="0.25">
      <c r="A425" s="52" t="s">
        <v>507</v>
      </c>
      <c r="B425" s="143" t="s">
        <v>1146</v>
      </c>
      <c r="C425" s="144"/>
      <c r="D425" s="37"/>
      <c r="E425" s="37"/>
      <c r="F425" s="37"/>
      <c r="G425" s="38"/>
      <c r="H425" s="38"/>
      <c r="I425" s="38"/>
      <c r="J425" s="36">
        <f>J426+J433</f>
        <v>0</v>
      </c>
    </row>
    <row r="426" spans="1:10" s="7" customFormat="1" ht="15" x14ac:dyDescent="0.25">
      <c r="A426" s="45" t="s">
        <v>21</v>
      </c>
      <c r="B426" s="45" t="s">
        <v>42</v>
      </c>
      <c r="C426" s="45"/>
      <c r="D426" s="45"/>
      <c r="E426" s="45"/>
      <c r="F426" s="45"/>
      <c r="G426" s="15"/>
      <c r="H426" s="16"/>
      <c r="I426" s="17"/>
      <c r="J426" s="17">
        <f>J427</f>
        <v>0</v>
      </c>
    </row>
    <row r="427" spans="1:10" s="7" customFormat="1" ht="15" x14ac:dyDescent="0.25">
      <c r="A427" s="45" t="s">
        <v>2</v>
      </c>
      <c r="B427" s="45" t="s">
        <v>43</v>
      </c>
      <c r="C427" s="45"/>
      <c r="D427" s="45"/>
      <c r="E427" s="45"/>
      <c r="F427" s="45"/>
      <c r="G427" s="15"/>
      <c r="H427" s="16"/>
      <c r="I427" s="18"/>
      <c r="J427" s="18">
        <f>SUM(J430:J432)</f>
        <v>0</v>
      </c>
    </row>
    <row r="428" spans="1:10" s="7" customFormat="1" ht="15" x14ac:dyDescent="0.25">
      <c r="A428" s="53"/>
      <c r="B428" s="137" t="s">
        <v>440</v>
      </c>
      <c r="C428" s="138"/>
      <c r="D428" s="138"/>
      <c r="E428" s="138"/>
      <c r="F428" s="139"/>
      <c r="G428" s="15"/>
      <c r="H428" s="16"/>
      <c r="I428" s="18"/>
      <c r="J428" s="18"/>
    </row>
    <row r="429" spans="1:10" s="7" customFormat="1" ht="22.5" x14ac:dyDescent="0.25">
      <c r="A429" s="44" t="s">
        <v>248</v>
      </c>
      <c r="B429" s="41" t="s">
        <v>249</v>
      </c>
      <c r="C429" s="41" t="s">
        <v>250</v>
      </c>
      <c r="D429" s="41" t="s">
        <v>263</v>
      </c>
      <c r="E429" s="41" t="s">
        <v>262</v>
      </c>
      <c r="F429" s="41" t="s">
        <v>251</v>
      </c>
      <c r="G429" s="41" t="s">
        <v>1</v>
      </c>
      <c r="H429" s="42" t="s">
        <v>16</v>
      </c>
      <c r="I429" s="43" t="s">
        <v>15</v>
      </c>
      <c r="J429" s="43" t="s">
        <v>17</v>
      </c>
    </row>
    <row r="430" spans="1:10" s="7" customFormat="1" ht="15" x14ac:dyDescent="0.25">
      <c r="A430" s="68" t="s">
        <v>298</v>
      </c>
      <c r="B430" s="65" t="s">
        <v>408</v>
      </c>
      <c r="C430" s="77" t="s">
        <v>293</v>
      </c>
      <c r="D430" s="77">
        <v>98</v>
      </c>
      <c r="E430" s="77">
        <v>93</v>
      </c>
      <c r="F430" s="69" t="s">
        <v>264</v>
      </c>
      <c r="G430" s="20" t="s">
        <v>30</v>
      </c>
      <c r="H430" s="21">
        <v>1</v>
      </c>
      <c r="I430" s="8">
        <v>0</v>
      </c>
      <c r="J430" s="22">
        <f t="shared" ref="J430:J432" si="48">IF(ISNUMBER(H430),ROUND(H430*I430,2),"")</f>
        <v>0</v>
      </c>
    </row>
    <row r="431" spans="1:10" s="7" customFormat="1" ht="15" x14ac:dyDescent="0.25">
      <c r="A431" s="68" t="s">
        <v>233</v>
      </c>
      <c r="B431" s="65" t="s">
        <v>505</v>
      </c>
      <c r="C431" s="77" t="s">
        <v>253</v>
      </c>
      <c r="D431" s="77">
        <v>134</v>
      </c>
      <c r="E431" s="77">
        <v>134</v>
      </c>
      <c r="F431" s="69" t="s">
        <v>264</v>
      </c>
      <c r="G431" s="20" t="s">
        <v>30</v>
      </c>
      <c r="H431" s="21">
        <v>1</v>
      </c>
      <c r="I431" s="8">
        <v>0</v>
      </c>
      <c r="J431" s="22">
        <f t="shared" si="48"/>
        <v>0</v>
      </c>
    </row>
    <row r="432" spans="1:10" s="7" customFormat="1" ht="15" x14ac:dyDescent="0.25">
      <c r="A432" s="68" t="s">
        <v>254</v>
      </c>
      <c r="B432" s="65" t="s">
        <v>410</v>
      </c>
      <c r="C432" s="77" t="s">
        <v>293</v>
      </c>
      <c r="D432" s="77">
        <v>134</v>
      </c>
      <c r="E432" s="77">
        <v>96</v>
      </c>
      <c r="F432" s="69" t="s">
        <v>264</v>
      </c>
      <c r="G432" s="20" t="s">
        <v>30</v>
      </c>
      <c r="H432" s="21">
        <v>1</v>
      </c>
      <c r="I432" s="8">
        <v>0</v>
      </c>
      <c r="J432" s="22">
        <f t="shared" si="48"/>
        <v>0</v>
      </c>
    </row>
    <row r="433" spans="1:10" s="7" customFormat="1" ht="15" x14ac:dyDescent="0.25">
      <c r="A433" s="45" t="s">
        <v>22</v>
      </c>
      <c r="B433" s="45" t="s">
        <v>27</v>
      </c>
      <c r="C433" s="45"/>
      <c r="D433" s="45"/>
      <c r="E433" s="45"/>
      <c r="F433" s="45"/>
      <c r="G433" s="15"/>
      <c r="H433" s="16"/>
      <c r="I433" s="17"/>
      <c r="J433" s="17">
        <f>SUM(J434:J437)</f>
        <v>0</v>
      </c>
    </row>
    <row r="434" spans="1:10" s="7" customFormat="1" ht="15" x14ac:dyDescent="0.25">
      <c r="A434" s="31" t="s">
        <v>3</v>
      </c>
      <c r="B434" s="134" t="s">
        <v>506</v>
      </c>
      <c r="C434" s="135" t="s">
        <v>506</v>
      </c>
      <c r="D434" s="135" t="s">
        <v>506</v>
      </c>
      <c r="E434" s="135" t="s">
        <v>506</v>
      </c>
      <c r="F434" s="136" t="s">
        <v>506</v>
      </c>
      <c r="G434" s="20" t="s">
        <v>5</v>
      </c>
      <c r="H434" s="23">
        <v>3.8099999999999996</v>
      </c>
      <c r="I434" s="9">
        <v>0</v>
      </c>
      <c r="J434" s="22">
        <f t="shared" ref="J434:J437" si="49">IF(ISNUMBER(H434),ROUND(H434*I434,2),"")</f>
        <v>0</v>
      </c>
    </row>
    <row r="435" spans="1:10" s="7" customFormat="1" ht="15" x14ac:dyDescent="0.25">
      <c r="A435" s="31" t="s">
        <v>4</v>
      </c>
      <c r="B435" s="134" t="s">
        <v>269</v>
      </c>
      <c r="C435" s="135" t="s">
        <v>269</v>
      </c>
      <c r="D435" s="135" t="s">
        <v>269</v>
      </c>
      <c r="E435" s="135" t="s">
        <v>269</v>
      </c>
      <c r="F435" s="136" t="s">
        <v>269</v>
      </c>
      <c r="G435" s="20" t="s">
        <v>5</v>
      </c>
      <c r="H435" s="23">
        <v>13.78</v>
      </c>
      <c r="I435" s="9">
        <v>0</v>
      </c>
      <c r="J435" s="22">
        <f t="shared" si="49"/>
        <v>0</v>
      </c>
    </row>
    <row r="436" spans="1:10" s="7" customFormat="1" ht="15" x14ac:dyDescent="0.25">
      <c r="A436" s="31" t="s">
        <v>6</v>
      </c>
      <c r="B436" s="134" t="s">
        <v>305</v>
      </c>
      <c r="C436" s="135" t="s">
        <v>305</v>
      </c>
      <c r="D436" s="135" t="s">
        <v>305</v>
      </c>
      <c r="E436" s="135" t="s">
        <v>305</v>
      </c>
      <c r="F436" s="136" t="s">
        <v>305</v>
      </c>
      <c r="G436" s="20" t="s">
        <v>23</v>
      </c>
      <c r="H436" s="23">
        <v>1.2864</v>
      </c>
      <c r="I436" s="9">
        <v>0</v>
      </c>
      <c r="J436" s="22">
        <f t="shared" si="49"/>
        <v>0</v>
      </c>
    </row>
    <row r="437" spans="1:10" s="7" customFormat="1" ht="15" x14ac:dyDescent="0.25">
      <c r="A437" s="31" t="s">
        <v>7</v>
      </c>
      <c r="B437" s="134" t="s">
        <v>271</v>
      </c>
      <c r="C437" s="135" t="s">
        <v>271</v>
      </c>
      <c r="D437" s="135" t="s">
        <v>271</v>
      </c>
      <c r="E437" s="135" t="s">
        <v>271</v>
      </c>
      <c r="F437" s="136" t="s">
        <v>271</v>
      </c>
      <c r="G437" s="20" t="s">
        <v>5</v>
      </c>
      <c r="H437" s="23">
        <v>13.78</v>
      </c>
      <c r="I437" s="9">
        <v>0</v>
      </c>
      <c r="J437" s="22">
        <f t="shared" si="49"/>
        <v>0</v>
      </c>
    </row>
    <row r="438" spans="1:10" s="7" customFormat="1" ht="15" x14ac:dyDescent="0.25">
      <c r="A438" s="52" t="s">
        <v>511</v>
      </c>
      <c r="B438" s="143" t="s">
        <v>508</v>
      </c>
      <c r="C438" s="144"/>
      <c r="D438" s="37"/>
      <c r="E438" s="37"/>
      <c r="F438" s="37"/>
      <c r="G438" s="38"/>
      <c r="H438" s="38"/>
      <c r="I438" s="38"/>
      <c r="J438" s="36">
        <f>J439+J446</f>
        <v>0</v>
      </c>
    </row>
    <row r="439" spans="1:10" s="7" customFormat="1" ht="15" x14ac:dyDescent="0.25">
      <c r="A439" s="45" t="s">
        <v>21</v>
      </c>
      <c r="B439" s="45" t="s">
        <v>42</v>
      </c>
      <c r="C439" s="45"/>
      <c r="D439" s="45"/>
      <c r="E439" s="45"/>
      <c r="F439" s="45"/>
      <c r="G439" s="15"/>
      <c r="H439" s="16"/>
      <c r="I439" s="17"/>
      <c r="J439" s="17">
        <f>J440</f>
        <v>0</v>
      </c>
    </row>
    <row r="440" spans="1:10" s="7" customFormat="1" ht="15" x14ac:dyDescent="0.25">
      <c r="A440" s="45" t="s">
        <v>2</v>
      </c>
      <c r="B440" s="45" t="s">
        <v>43</v>
      </c>
      <c r="C440" s="45"/>
      <c r="D440" s="45"/>
      <c r="E440" s="45"/>
      <c r="F440" s="45"/>
      <c r="G440" s="15"/>
      <c r="H440" s="16"/>
      <c r="I440" s="18"/>
      <c r="J440" s="18">
        <f>SUM(J443:J445)</f>
        <v>0</v>
      </c>
    </row>
    <row r="441" spans="1:10" s="7" customFormat="1" ht="15" x14ac:dyDescent="0.25">
      <c r="A441" s="53"/>
      <c r="B441" s="137" t="s">
        <v>272</v>
      </c>
      <c r="C441" s="138"/>
      <c r="D441" s="138"/>
      <c r="E441" s="138"/>
      <c r="F441" s="139"/>
      <c r="G441" s="15"/>
      <c r="H441" s="16"/>
      <c r="I441" s="18"/>
      <c r="J441" s="18"/>
    </row>
    <row r="442" spans="1:10" s="7" customFormat="1" ht="22.5" x14ac:dyDescent="0.25">
      <c r="A442" s="44" t="s">
        <v>248</v>
      </c>
      <c r="B442" s="41" t="s">
        <v>249</v>
      </c>
      <c r="C442" s="41" t="s">
        <v>250</v>
      </c>
      <c r="D442" s="41" t="s">
        <v>263</v>
      </c>
      <c r="E442" s="41" t="s">
        <v>262</v>
      </c>
      <c r="F442" s="41" t="s">
        <v>251</v>
      </c>
      <c r="G442" s="41" t="s">
        <v>1</v>
      </c>
      <c r="H442" s="42" t="s">
        <v>16</v>
      </c>
      <c r="I442" s="43" t="s">
        <v>15</v>
      </c>
      <c r="J442" s="43" t="s">
        <v>17</v>
      </c>
    </row>
    <row r="443" spans="1:10" s="7" customFormat="1" ht="15" x14ac:dyDescent="0.25">
      <c r="A443" s="68" t="s">
        <v>233</v>
      </c>
      <c r="B443" s="65" t="s">
        <v>391</v>
      </c>
      <c r="C443" s="77" t="s">
        <v>253</v>
      </c>
      <c r="D443" s="77">
        <v>180</v>
      </c>
      <c r="E443" s="77">
        <v>132</v>
      </c>
      <c r="F443" s="69" t="s">
        <v>295</v>
      </c>
      <c r="G443" s="20" t="s">
        <v>30</v>
      </c>
      <c r="H443" s="21">
        <v>1</v>
      </c>
      <c r="I443" s="8">
        <v>0</v>
      </c>
      <c r="J443" s="22">
        <f t="shared" ref="J443:J445" si="50">IF(ISNUMBER(H443),ROUND(H443*I443,2),"")</f>
        <v>0</v>
      </c>
    </row>
    <row r="444" spans="1:10" s="7" customFormat="1" ht="15" x14ac:dyDescent="0.25">
      <c r="A444" s="68" t="s">
        <v>254</v>
      </c>
      <c r="B444" s="65" t="s">
        <v>410</v>
      </c>
      <c r="C444" s="77" t="s">
        <v>253</v>
      </c>
      <c r="D444" s="77">
        <v>185</v>
      </c>
      <c r="E444" s="77">
        <v>138</v>
      </c>
      <c r="F444" s="69" t="s">
        <v>295</v>
      </c>
      <c r="G444" s="20" t="s">
        <v>30</v>
      </c>
      <c r="H444" s="21">
        <v>1</v>
      </c>
      <c r="I444" s="8">
        <v>0</v>
      </c>
      <c r="J444" s="22">
        <f t="shared" si="50"/>
        <v>0</v>
      </c>
    </row>
    <row r="445" spans="1:10" s="7" customFormat="1" ht="15" x14ac:dyDescent="0.25">
      <c r="A445" s="68" t="s">
        <v>235</v>
      </c>
      <c r="B445" s="65" t="s">
        <v>509</v>
      </c>
      <c r="C445" s="77" t="s">
        <v>293</v>
      </c>
      <c r="D445" s="77">
        <v>119</v>
      </c>
      <c r="E445" s="77">
        <v>137</v>
      </c>
      <c r="F445" s="69" t="s">
        <v>264</v>
      </c>
      <c r="G445" s="20" t="s">
        <v>30</v>
      </c>
      <c r="H445" s="21">
        <v>1</v>
      </c>
      <c r="I445" s="8">
        <v>0</v>
      </c>
      <c r="J445" s="22">
        <f t="shared" si="50"/>
        <v>0</v>
      </c>
    </row>
    <row r="446" spans="1:10" s="7" customFormat="1" ht="15" x14ac:dyDescent="0.25">
      <c r="A446" s="45" t="s">
        <v>22</v>
      </c>
      <c r="B446" s="45" t="s">
        <v>27</v>
      </c>
      <c r="C446" s="45"/>
      <c r="D446" s="45"/>
      <c r="E446" s="45"/>
      <c r="F446" s="45"/>
      <c r="G446" s="15"/>
      <c r="H446" s="16"/>
      <c r="I446" s="17"/>
      <c r="J446" s="17">
        <f>SUM(J447:J450)</f>
        <v>0</v>
      </c>
    </row>
    <row r="447" spans="1:10" s="7" customFormat="1" ht="15" x14ac:dyDescent="0.25">
      <c r="A447" s="31" t="s">
        <v>3</v>
      </c>
      <c r="B447" s="134" t="s">
        <v>339</v>
      </c>
      <c r="C447" s="135" t="s">
        <v>339</v>
      </c>
      <c r="D447" s="135" t="s">
        <v>339</v>
      </c>
      <c r="E447" s="135" t="s">
        <v>339</v>
      </c>
      <c r="F447" s="136" t="s">
        <v>339</v>
      </c>
      <c r="G447" s="20" t="s">
        <v>23</v>
      </c>
      <c r="H447" s="23">
        <v>6.5593000000000004</v>
      </c>
      <c r="I447" s="9">
        <v>0</v>
      </c>
      <c r="J447" s="22">
        <f t="shared" ref="J447:J450" si="51">IF(ISNUMBER(H447),ROUND(H447*I447,2),"")</f>
        <v>0</v>
      </c>
    </row>
    <row r="448" spans="1:10" s="7" customFormat="1" ht="15" x14ac:dyDescent="0.25">
      <c r="A448" s="31" t="s">
        <v>4</v>
      </c>
      <c r="B448" s="134" t="s">
        <v>510</v>
      </c>
      <c r="C448" s="135" t="s">
        <v>510</v>
      </c>
      <c r="D448" s="135" t="s">
        <v>510</v>
      </c>
      <c r="E448" s="135" t="s">
        <v>510</v>
      </c>
      <c r="F448" s="136" t="s">
        <v>510</v>
      </c>
      <c r="G448" s="20" t="s">
        <v>5</v>
      </c>
      <c r="H448" s="23">
        <v>1.85</v>
      </c>
      <c r="I448" s="9">
        <v>0</v>
      </c>
      <c r="J448" s="22">
        <f t="shared" si="51"/>
        <v>0</v>
      </c>
    </row>
    <row r="449" spans="1:10" s="7" customFormat="1" ht="15" x14ac:dyDescent="0.25">
      <c r="A449" s="31" t="s">
        <v>6</v>
      </c>
      <c r="B449" s="134" t="s">
        <v>269</v>
      </c>
      <c r="C449" s="135" t="s">
        <v>269</v>
      </c>
      <c r="D449" s="135" t="s">
        <v>269</v>
      </c>
      <c r="E449" s="135" t="s">
        <v>269</v>
      </c>
      <c r="F449" s="136" t="s">
        <v>269</v>
      </c>
      <c r="G449" s="20" t="s">
        <v>5</v>
      </c>
      <c r="H449" s="23">
        <v>17.82</v>
      </c>
      <c r="I449" s="9">
        <v>0</v>
      </c>
      <c r="J449" s="22">
        <f t="shared" si="51"/>
        <v>0</v>
      </c>
    </row>
    <row r="450" spans="1:10" s="7" customFormat="1" ht="15" x14ac:dyDescent="0.25">
      <c r="A450" s="31" t="s">
        <v>7</v>
      </c>
      <c r="B450" s="134" t="s">
        <v>271</v>
      </c>
      <c r="C450" s="135" t="s">
        <v>271</v>
      </c>
      <c r="D450" s="135" t="s">
        <v>271</v>
      </c>
      <c r="E450" s="135" t="s">
        <v>271</v>
      </c>
      <c r="F450" s="136" t="s">
        <v>271</v>
      </c>
      <c r="G450" s="20" t="s">
        <v>5</v>
      </c>
      <c r="H450" s="23">
        <v>17.82</v>
      </c>
      <c r="I450" s="9">
        <v>0</v>
      </c>
      <c r="J450" s="22">
        <f t="shared" si="51"/>
        <v>0</v>
      </c>
    </row>
    <row r="451" spans="1:10" s="7" customFormat="1" ht="15" x14ac:dyDescent="0.25">
      <c r="A451" s="52" t="s">
        <v>517</v>
      </c>
      <c r="B451" s="143" t="s">
        <v>512</v>
      </c>
      <c r="C451" s="144"/>
      <c r="D451" s="37"/>
      <c r="E451" s="37"/>
      <c r="F451" s="37"/>
      <c r="G451" s="38"/>
      <c r="H451" s="38"/>
      <c r="I451" s="38"/>
      <c r="J451" s="36">
        <f>J452+J462</f>
        <v>0</v>
      </c>
    </row>
    <row r="452" spans="1:10" s="7" customFormat="1" ht="15" x14ac:dyDescent="0.25">
      <c r="A452" s="45" t="s">
        <v>21</v>
      </c>
      <c r="B452" s="45" t="s">
        <v>42</v>
      </c>
      <c r="C452" s="45"/>
      <c r="D452" s="45"/>
      <c r="E452" s="45"/>
      <c r="F452" s="45"/>
      <c r="G452" s="15"/>
      <c r="H452" s="16"/>
      <c r="I452" s="17"/>
      <c r="J452" s="17">
        <f>J453</f>
        <v>0</v>
      </c>
    </row>
    <row r="453" spans="1:10" s="7" customFormat="1" ht="15" x14ac:dyDescent="0.25">
      <c r="A453" s="45" t="s">
        <v>2</v>
      </c>
      <c r="B453" s="45" t="s">
        <v>43</v>
      </c>
      <c r="C453" s="45"/>
      <c r="D453" s="45"/>
      <c r="E453" s="45"/>
      <c r="F453" s="45"/>
      <c r="G453" s="15"/>
      <c r="H453" s="16"/>
      <c r="I453" s="18"/>
      <c r="J453" s="18">
        <f>SUM(J456:J461)</f>
        <v>0</v>
      </c>
    </row>
    <row r="454" spans="1:10" s="7" customFormat="1" ht="15" x14ac:dyDescent="0.25">
      <c r="A454" s="53"/>
      <c r="B454" s="137" t="s">
        <v>272</v>
      </c>
      <c r="C454" s="138"/>
      <c r="D454" s="138"/>
      <c r="E454" s="138"/>
      <c r="F454" s="139"/>
      <c r="G454" s="15"/>
      <c r="H454" s="16"/>
      <c r="I454" s="18"/>
      <c r="J454" s="18"/>
    </row>
    <row r="455" spans="1:10" s="7" customFormat="1" ht="22.5" x14ac:dyDescent="0.25">
      <c r="A455" s="44" t="s">
        <v>248</v>
      </c>
      <c r="B455" s="41" t="s">
        <v>249</v>
      </c>
      <c r="C455" s="41" t="s">
        <v>250</v>
      </c>
      <c r="D455" s="41" t="s">
        <v>263</v>
      </c>
      <c r="E455" s="41" t="s">
        <v>262</v>
      </c>
      <c r="F455" s="41" t="s">
        <v>251</v>
      </c>
      <c r="G455" s="41" t="s">
        <v>1</v>
      </c>
      <c r="H455" s="42" t="s">
        <v>16</v>
      </c>
      <c r="I455" s="43" t="s">
        <v>15</v>
      </c>
      <c r="J455" s="43" t="s">
        <v>17</v>
      </c>
    </row>
    <row r="456" spans="1:10" s="7" customFormat="1" ht="15" x14ac:dyDescent="0.25">
      <c r="A456" s="68" t="s">
        <v>298</v>
      </c>
      <c r="B456" s="65" t="s">
        <v>513</v>
      </c>
      <c r="C456" s="77" t="s">
        <v>293</v>
      </c>
      <c r="D456" s="77">
        <v>127</v>
      </c>
      <c r="E456" s="77">
        <v>129</v>
      </c>
      <c r="F456" s="69" t="s">
        <v>264</v>
      </c>
      <c r="G456" s="20" t="s">
        <v>30</v>
      </c>
      <c r="H456" s="21">
        <v>1</v>
      </c>
      <c r="I456" s="8">
        <v>0</v>
      </c>
      <c r="J456" s="22">
        <f t="shared" ref="J456:J461" si="52">IF(ISNUMBER(H456),ROUND(H456*I456,2),"")</f>
        <v>0</v>
      </c>
    </row>
    <row r="457" spans="1:10" s="7" customFormat="1" ht="15" x14ac:dyDescent="0.25">
      <c r="A457" s="68" t="s">
        <v>254</v>
      </c>
      <c r="B457" s="65" t="s">
        <v>288</v>
      </c>
      <c r="C457" s="77" t="s">
        <v>253</v>
      </c>
      <c r="D457" s="77">
        <v>114.99999999999999</v>
      </c>
      <c r="E457" s="77">
        <v>190</v>
      </c>
      <c r="F457" s="69" t="s">
        <v>264</v>
      </c>
      <c r="G457" s="20" t="s">
        <v>30</v>
      </c>
      <c r="H457" s="21">
        <v>1</v>
      </c>
      <c r="I457" s="8">
        <v>0</v>
      </c>
      <c r="J457" s="22">
        <f t="shared" si="52"/>
        <v>0</v>
      </c>
    </row>
    <row r="458" spans="1:10" s="7" customFormat="1" ht="15" x14ac:dyDescent="0.25">
      <c r="A458" s="68" t="s">
        <v>235</v>
      </c>
      <c r="B458" s="65" t="s">
        <v>252</v>
      </c>
      <c r="C458" s="77" t="s">
        <v>293</v>
      </c>
      <c r="D458" s="77">
        <v>123</v>
      </c>
      <c r="E458" s="77">
        <v>113.99999999999999</v>
      </c>
      <c r="F458" s="69" t="s">
        <v>264</v>
      </c>
      <c r="G458" s="20" t="s">
        <v>30</v>
      </c>
      <c r="H458" s="21">
        <v>1</v>
      </c>
      <c r="I458" s="8">
        <v>0</v>
      </c>
      <c r="J458" s="22">
        <f t="shared" si="52"/>
        <v>0</v>
      </c>
    </row>
    <row r="459" spans="1:10" s="7" customFormat="1" ht="15" x14ac:dyDescent="0.25">
      <c r="A459" s="68" t="s">
        <v>236</v>
      </c>
      <c r="B459" s="65" t="s">
        <v>252</v>
      </c>
      <c r="C459" s="77" t="s">
        <v>293</v>
      </c>
      <c r="D459" s="77">
        <v>113.99999999999999</v>
      </c>
      <c r="E459" s="77">
        <v>123</v>
      </c>
      <c r="F459" s="69" t="s">
        <v>264</v>
      </c>
      <c r="G459" s="20" t="s">
        <v>30</v>
      </c>
      <c r="H459" s="21">
        <v>1</v>
      </c>
      <c r="I459" s="8">
        <v>0</v>
      </c>
      <c r="J459" s="22">
        <f t="shared" si="52"/>
        <v>0</v>
      </c>
    </row>
    <row r="460" spans="1:10" s="7" customFormat="1" ht="15" x14ac:dyDescent="0.25">
      <c r="A460" s="68" t="s">
        <v>237</v>
      </c>
      <c r="B460" s="65" t="s">
        <v>514</v>
      </c>
      <c r="C460" s="77" t="s">
        <v>293</v>
      </c>
      <c r="D460" s="77">
        <v>123</v>
      </c>
      <c r="E460" s="77">
        <v>113.99999999999999</v>
      </c>
      <c r="F460" s="69" t="s">
        <v>264</v>
      </c>
      <c r="G460" s="20" t="s">
        <v>30</v>
      </c>
      <c r="H460" s="21">
        <v>1</v>
      </c>
      <c r="I460" s="8">
        <v>0</v>
      </c>
      <c r="J460" s="22">
        <f t="shared" si="52"/>
        <v>0</v>
      </c>
    </row>
    <row r="461" spans="1:10" s="7" customFormat="1" ht="15" x14ac:dyDescent="0.25">
      <c r="A461" s="68" t="s">
        <v>238</v>
      </c>
      <c r="B461" s="65" t="s">
        <v>514</v>
      </c>
      <c r="C461" s="77" t="s">
        <v>515</v>
      </c>
      <c r="D461" s="77">
        <v>121</v>
      </c>
      <c r="E461" s="77">
        <v>86</v>
      </c>
      <c r="F461" s="69" t="s">
        <v>264</v>
      </c>
      <c r="G461" s="20" t="s">
        <v>30</v>
      </c>
      <c r="H461" s="21">
        <v>1</v>
      </c>
      <c r="I461" s="8">
        <v>0</v>
      </c>
      <c r="J461" s="22">
        <f t="shared" si="52"/>
        <v>0</v>
      </c>
    </row>
    <row r="462" spans="1:10" s="7" customFormat="1" ht="15" x14ac:dyDescent="0.25">
      <c r="A462" s="45" t="s">
        <v>22</v>
      </c>
      <c r="B462" s="45" t="s">
        <v>27</v>
      </c>
      <c r="C462" s="45"/>
      <c r="D462" s="45"/>
      <c r="E462" s="45"/>
      <c r="F462" s="45"/>
      <c r="G462" s="15"/>
      <c r="H462" s="16"/>
      <c r="I462" s="17"/>
      <c r="J462" s="17">
        <f>SUM(J463:J467)</f>
        <v>0</v>
      </c>
    </row>
    <row r="463" spans="1:10" s="7" customFormat="1" ht="15" x14ac:dyDescent="0.25">
      <c r="A463" s="31" t="s">
        <v>3</v>
      </c>
      <c r="B463" s="134" t="s">
        <v>339</v>
      </c>
      <c r="C463" s="135" t="s">
        <v>339</v>
      </c>
      <c r="D463" s="135" t="s">
        <v>339</v>
      </c>
      <c r="E463" s="135" t="s">
        <v>339</v>
      </c>
      <c r="F463" s="136" t="s">
        <v>339</v>
      </c>
      <c r="G463" s="20" t="s">
        <v>23</v>
      </c>
      <c r="H463" s="23">
        <v>1.6383000000000001</v>
      </c>
      <c r="I463" s="9">
        <v>0</v>
      </c>
      <c r="J463" s="22">
        <f t="shared" ref="J463:J467" si="53">IF(ISNUMBER(H463),ROUND(H463*I463,2),"")</f>
        <v>0</v>
      </c>
    </row>
    <row r="464" spans="1:10" s="7" customFormat="1" ht="15" x14ac:dyDescent="0.25">
      <c r="A464" s="31" t="s">
        <v>4</v>
      </c>
      <c r="B464" s="134" t="s">
        <v>290</v>
      </c>
      <c r="C464" s="135" t="s">
        <v>290</v>
      </c>
      <c r="D464" s="135" t="s">
        <v>290</v>
      </c>
      <c r="E464" s="135" t="s">
        <v>290</v>
      </c>
      <c r="F464" s="136" t="s">
        <v>290</v>
      </c>
      <c r="G464" s="20" t="s">
        <v>23</v>
      </c>
      <c r="H464" s="23">
        <v>7.4321999999999981</v>
      </c>
      <c r="I464" s="9">
        <v>0</v>
      </c>
      <c r="J464" s="22">
        <f t="shared" si="53"/>
        <v>0</v>
      </c>
    </row>
    <row r="465" spans="1:10" s="7" customFormat="1" ht="15" x14ac:dyDescent="0.25">
      <c r="A465" s="31" t="s">
        <v>6</v>
      </c>
      <c r="B465" s="134" t="s">
        <v>516</v>
      </c>
      <c r="C465" s="135" t="s">
        <v>516</v>
      </c>
      <c r="D465" s="135" t="s">
        <v>516</v>
      </c>
      <c r="E465" s="135" t="s">
        <v>516</v>
      </c>
      <c r="F465" s="136" t="s">
        <v>516</v>
      </c>
      <c r="G465" s="20" t="s">
        <v>5</v>
      </c>
      <c r="H465" s="23">
        <v>7.53</v>
      </c>
      <c r="I465" s="9">
        <v>0</v>
      </c>
      <c r="J465" s="22">
        <f t="shared" si="53"/>
        <v>0</v>
      </c>
    </row>
    <row r="466" spans="1:10" s="7" customFormat="1" ht="15" x14ac:dyDescent="0.25">
      <c r="A466" s="31" t="s">
        <v>7</v>
      </c>
      <c r="B466" s="134" t="s">
        <v>269</v>
      </c>
      <c r="C466" s="135" t="s">
        <v>269</v>
      </c>
      <c r="D466" s="135" t="s">
        <v>269</v>
      </c>
      <c r="E466" s="135" t="s">
        <v>269</v>
      </c>
      <c r="F466" s="136" t="s">
        <v>269</v>
      </c>
      <c r="G466" s="20" t="s">
        <v>5</v>
      </c>
      <c r="H466" s="23">
        <v>29.58</v>
      </c>
      <c r="I466" s="9">
        <v>0</v>
      </c>
      <c r="J466" s="22">
        <f t="shared" si="53"/>
        <v>0</v>
      </c>
    </row>
    <row r="467" spans="1:10" s="7" customFormat="1" ht="15" x14ac:dyDescent="0.25">
      <c r="A467" s="31" t="s">
        <v>8</v>
      </c>
      <c r="B467" s="134" t="s">
        <v>271</v>
      </c>
      <c r="C467" s="135" t="s">
        <v>271</v>
      </c>
      <c r="D467" s="135" t="s">
        <v>271</v>
      </c>
      <c r="E467" s="135" t="s">
        <v>271</v>
      </c>
      <c r="F467" s="136" t="s">
        <v>271</v>
      </c>
      <c r="G467" s="20" t="s">
        <v>5</v>
      </c>
      <c r="H467" s="23">
        <v>29.58</v>
      </c>
      <c r="I467" s="9">
        <v>0</v>
      </c>
      <c r="J467" s="22">
        <f t="shared" si="53"/>
        <v>0</v>
      </c>
    </row>
    <row r="468" spans="1:10" s="7" customFormat="1" ht="15" x14ac:dyDescent="0.25">
      <c r="A468" s="52" t="s">
        <v>524</v>
      </c>
      <c r="B468" s="143" t="s">
        <v>518</v>
      </c>
      <c r="C468" s="144"/>
      <c r="D468" s="37"/>
      <c r="E468" s="37"/>
      <c r="F468" s="37"/>
      <c r="G468" s="38"/>
      <c r="H468" s="38"/>
      <c r="I468" s="38"/>
      <c r="J468" s="36">
        <f>J469+J486</f>
        <v>0</v>
      </c>
    </row>
    <row r="469" spans="1:10" s="7" customFormat="1" ht="15" x14ac:dyDescent="0.25">
      <c r="A469" s="45" t="s">
        <v>21</v>
      </c>
      <c r="B469" s="45" t="s">
        <v>42</v>
      </c>
      <c r="C469" s="45"/>
      <c r="D469" s="45"/>
      <c r="E469" s="45"/>
      <c r="F469" s="45"/>
      <c r="G469" s="15"/>
      <c r="H469" s="16"/>
      <c r="I469" s="17"/>
      <c r="J469" s="17">
        <f>J470</f>
        <v>0</v>
      </c>
    </row>
    <row r="470" spans="1:10" s="7" customFormat="1" ht="15" x14ac:dyDescent="0.25">
      <c r="A470" s="45" t="s">
        <v>2</v>
      </c>
      <c r="B470" s="45" t="s">
        <v>43</v>
      </c>
      <c r="C470" s="45"/>
      <c r="D470" s="45"/>
      <c r="E470" s="45"/>
      <c r="F470" s="45"/>
      <c r="G470" s="15"/>
      <c r="H470" s="16"/>
      <c r="I470" s="18"/>
      <c r="J470" s="18">
        <f>SUM(J473:J485)</f>
        <v>0</v>
      </c>
    </row>
    <row r="471" spans="1:10" s="7" customFormat="1" ht="15" x14ac:dyDescent="0.25">
      <c r="A471" s="53"/>
      <c r="B471" s="137" t="s">
        <v>519</v>
      </c>
      <c r="C471" s="138"/>
      <c r="D471" s="138"/>
      <c r="E471" s="138"/>
      <c r="F471" s="139"/>
      <c r="G471" s="15"/>
      <c r="H471" s="16"/>
      <c r="I471" s="18"/>
      <c r="J471" s="18"/>
    </row>
    <row r="472" spans="1:10" s="7" customFormat="1" ht="22.5" x14ac:dyDescent="0.25">
      <c r="A472" s="44" t="s">
        <v>248</v>
      </c>
      <c r="B472" s="41" t="s">
        <v>249</v>
      </c>
      <c r="C472" s="41" t="s">
        <v>250</v>
      </c>
      <c r="D472" s="41" t="s">
        <v>263</v>
      </c>
      <c r="E472" s="41" t="s">
        <v>262</v>
      </c>
      <c r="F472" s="41" t="s">
        <v>251</v>
      </c>
      <c r="G472" s="41" t="s">
        <v>1</v>
      </c>
      <c r="H472" s="42" t="s">
        <v>16</v>
      </c>
      <c r="I472" s="43" t="s">
        <v>15</v>
      </c>
      <c r="J472" s="43" t="s">
        <v>17</v>
      </c>
    </row>
    <row r="473" spans="1:10" s="7" customFormat="1" ht="15" x14ac:dyDescent="0.25">
      <c r="A473" s="68" t="s">
        <v>297</v>
      </c>
      <c r="B473" s="65" t="s">
        <v>513</v>
      </c>
      <c r="C473" s="77" t="s">
        <v>253</v>
      </c>
      <c r="D473" s="77">
        <v>102</v>
      </c>
      <c r="E473" s="77">
        <v>146</v>
      </c>
      <c r="F473" s="69" t="s">
        <v>264</v>
      </c>
      <c r="G473" s="20" t="s">
        <v>30</v>
      </c>
      <c r="H473" s="21">
        <v>1</v>
      </c>
      <c r="I473" s="8">
        <v>0</v>
      </c>
      <c r="J473" s="22">
        <f t="shared" ref="J473:J485" si="54">IF(ISNUMBER(H473),ROUND(H473*I473,2),"")</f>
        <v>0</v>
      </c>
    </row>
    <row r="474" spans="1:10" s="7" customFormat="1" ht="15" x14ac:dyDescent="0.25">
      <c r="A474" s="68" t="s">
        <v>298</v>
      </c>
      <c r="B474" s="65" t="s">
        <v>513</v>
      </c>
      <c r="C474" s="77" t="s">
        <v>293</v>
      </c>
      <c r="D474" s="77">
        <v>135</v>
      </c>
      <c r="E474" s="77">
        <v>99</v>
      </c>
      <c r="F474" s="69" t="s">
        <v>264</v>
      </c>
      <c r="G474" s="20" t="s">
        <v>30</v>
      </c>
      <c r="H474" s="21">
        <v>1</v>
      </c>
      <c r="I474" s="8">
        <v>0</v>
      </c>
      <c r="J474" s="22">
        <f t="shared" si="54"/>
        <v>0</v>
      </c>
    </row>
    <row r="475" spans="1:10" s="7" customFormat="1" ht="15" x14ac:dyDescent="0.25">
      <c r="A475" s="68" t="s">
        <v>349</v>
      </c>
      <c r="B475" s="65" t="s">
        <v>513</v>
      </c>
      <c r="C475" s="77" t="s">
        <v>293</v>
      </c>
      <c r="D475" s="77">
        <v>140</v>
      </c>
      <c r="E475" s="77">
        <v>134</v>
      </c>
      <c r="F475" s="69" t="s">
        <v>264</v>
      </c>
      <c r="G475" s="20" t="s">
        <v>30</v>
      </c>
      <c r="H475" s="21">
        <v>1</v>
      </c>
      <c r="I475" s="8">
        <v>0</v>
      </c>
      <c r="J475" s="22">
        <f t="shared" si="54"/>
        <v>0</v>
      </c>
    </row>
    <row r="476" spans="1:10" s="7" customFormat="1" ht="15" x14ac:dyDescent="0.25">
      <c r="A476" s="68" t="s">
        <v>360</v>
      </c>
      <c r="B476" s="65" t="s">
        <v>513</v>
      </c>
      <c r="C476" s="77" t="s">
        <v>293</v>
      </c>
      <c r="D476" s="77">
        <v>139</v>
      </c>
      <c r="E476" s="77">
        <v>134</v>
      </c>
      <c r="F476" s="69" t="s">
        <v>264</v>
      </c>
      <c r="G476" s="20" t="s">
        <v>30</v>
      </c>
      <c r="H476" s="21">
        <v>1</v>
      </c>
      <c r="I476" s="8">
        <v>0</v>
      </c>
      <c r="J476" s="22">
        <f t="shared" si="54"/>
        <v>0</v>
      </c>
    </row>
    <row r="477" spans="1:10" s="7" customFormat="1" ht="15" x14ac:dyDescent="0.25">
      <c r="A477" s="68" t="s">
        <v>361</v>
      </c>
      <c r="B477" s="65" t="s">
        <v>520</v>
      </c>
      <c r="C477" s="77" t="s">
        <v>253</v>
      </c>
      <c r="D477" s="77">
        <v>104</v>
      </c>
      <c r="E477" s="77">
        <v>145</v>
      </c>
      <c r="F477" s="69" t="s">
        <v>523</v>
      </c>
      <c r="G477" s="20" t="s">
        <v>30</v>
      </c>
      <c r="H477" s="21">
        <v>1</v>
      </c>
      <c r="I477" s="8">
        <v>0</v>
      </c>
      <c r="J477" s="22">
        <f t="shared" si="54"/>
        <v>0</v>
      </c>
    </row>
    <row r="478" spans="1:10" s="7" customFormat="1" ht="15" x14ac:dyDescent="0.25">
      <c r="A478" s="68" t="s">
        <v>362</v>
      </c>
      <c r="B478" s="65" t="s">
        <v>520</v>
      </c>
      <c r="C478" s="77" t="s">
        <v>253</v>
      </c>
      <c r="D478" s="77">
        <v>104</v>
      </c>
      <c r="E478" s="77">
        <v>145</v>
      </c>
      <c r="F478" s="69" t="s">
        <v>523</v>
      </c>
      <c r="G478" s="20" t="s">
        <v>30</v>
      </c>
      <c r="H478" s="21">
        <v>1</v>
      </c>
      <c r="I478" s="8">
        <v>0</v>
      </c>
      <c r="J478" s="22">
        <f t="shared" si="54"/>
        <v>0</v>
      </c>
    </row>
    <row r="479" spans="1:10" s="7" customFormat="1" ht="15" x14ac:dyDescent="0.25">
      <c r="A479" s="68" t="s">
        <v>387</v>
      </c>
      <c r="B479" s="65" t="s">
        <v>520</v>
      </c>
      <c r="C479" s="77" t="s">
        <v>253</v>
      </c>
      <c r="D479" s="77">
        <v>104</v>
      </c>
      <c r="E479" s="77">
        <v>145</v>
      </c>
      <c r="F479" s="69" t="s">
        <v>523</v>
      </c>
      <c r="G479" s="20" t="s">
        <v>30</v>
      </c>
      <c r="H479" s="21">
        <v>1</v>
      </c>
      <c r="I479" s="8">
        <v>0</v>
      </c>
      <c r="J479" s="22">
        <f t="shared" si="54"/>
        <v>0</v>
      </c>
    </row>
    <row r="480" spans="1:10" s="7" customFormat="1" ht="15" x14ac:dyDescent="0.25">
      <c r="A480" s="68" t="s">
        <v>388</v>
      </c>
      <c r="B480" s="65" t="s">
        <v>520</v>
      </c>
      <c r="C480" s="77" t="s">
        <v>253</v>
      </c>
      <c r="D480" s="77">
        <v>104</v>
      </c>
      <c r="E480" s="77">
        <v>145</v>
      </c>
      <c r="F480" s="69" t="s">
        <v>523</v>
      </c>
      <c r="G480" s="20" t="s">
        <v>30</v>
      </c>
      <c r="H480" s="21">
        <v>1</v>
      </c>
      <c r="I480" s="8">
        <v>0</v>
      </c>
      <c r="J480" s="22">
        <f t="shared" si="54"/>
        <v>0</v>
      </c>
    </row>
    <row r="481" spans="1:10" s="7" customFormat="1" ht="15" x14ac:dyDescent="0.25">
      <c r="A481" s="68" t="s">
        <v>389</v>
      </c>
      <c r="B481" s="65" t="s">
        <v>521</v>
      </c>
      <c r="C481" s="77" t="s">
        <v>253</v>
      </c>
      <c r="D481" s="77">
        <v>104</v>
      </c>
      <c r="E481" s="77">
        <v>145</v>
      </c>
      <c r="F481" s="69" t="s">
        <v>523</v>
      </c>
      <c r="G481" s="20" t="s">
        <v>30</v>
      </c>
      <c r="H481" s="21">
        <v>1</v>
      </c>
      <c r="I481" s="8">
        <v>0</v>
      </c>
      <c r="J481" s="22">
        <f t="shared" si="54"/>
        <v>0</v>
      </c>
    </row>
    <row r="482" spans="1:10" s="7" customFormat="1" ht="15" x14ac:dyDescent="0.25">
      <c r="A482" s="68" t="s">
        <v>426</v>
      </c>
      <c r="B482" s="65" t="s">
        <v>521</v>
      </c>
      <c r="C482" s="77" t="s">
        <v>253</v>
      </c>
      <c r="D482" s="77">
        <v>104</v>
      </c>
      <c r="E482" s="77">
        <v>145</v>
      </c>
      <c r="F482" s="69" t="s">
        <v>523</v>
      </c>
      <c r="G482" s="20" t="s">
        <v>30</v>
      </c>
      <c r="H482" s="21">
        <v>1</v>
      </c>
      <c r="I482" s="8">
        <v>0</v>
      </c>
      <c r="J482" s="22">
        <f t="shared" si="54"/>
        <v>0</v>
      </c>
    </row>
    <row r="483" spans="1:10" s="7" customFormat="1" ht="15" x14ac:dyDescent="0.25">
      <c r="A483" s="68" t="s">
        <v>233</v>
      </c>
      <c r="B483" s="65" t="s">
        <v>288</v>
      </c>
      <c r="C483" s="77" t="s">
        <v>293</v>
      </c>
      <c r="D483" s="77">
        <v>114.99999999999999</v>
      </c>
      <c r="E483" s="77">
        <v>96</v>
      </c>
      <c r="F483" s="69" t="s">
        <v>264</v>
      </c>
      <c r="G483" s="20" t="s">
        <v>30</v>
      </c>
      <c r="H483" s="21">
        <v>1</v>
      </c>
      <c r="I483" s="8">
        <v>0</v>
      </c>
      <c r="J483" s="22">
        <f t="shared" si="54"/>
        <v>0</v>
      </c>
    </row>
    <row r="484" spans="1:10" s="7" customFormat="1" ht="15" x14ac:dyDescent="0.25">
      <c r="A484" s="68" t="s">
        <v>254</v>
      </c>
      <c r="B484" s="65" t="s">
        <v>374</v>
      </c>
      <c r="C484" s="77" t="s">
        <v>253</v>
      </c>
      <c r="D484" s="77">
        <v>90</v>
      </c>
      <c r="E484" s="77">
        <v>135</v>
      </c>
      <c r="F484" s="69" t="s">
        <v>264</v>
      </c>
      <c r="G484" s="20" t="s">
        <v>30</v>
      </c>
      <c r="H484" s="21">
        <v>1</v>
      </c>
      <c r="I484" s="8">
        <v>0</v>
      </c>
      <c r="J484" s="22">
        <f t="shared" si="54"/>
        <v>0</v>
      </c>
    </row>
    <row r="485" spans="1:10" s="7" customFormat="1" ht="15" x14ac:dyDescent="0.25">
      <c r="A485" s="68" t="s">
        <v>235</v>
      </c>
      <c r="B485" s="65" t="s">
        <v>522</v>
      </c>
      <c r="C485" s="77" t="s">
        <v>293</v>
      </c>
      <c r="D485" s="77">
        <v>114.99999999999999</v>
      </c>
      <c r="E485" s="77">
        <v>96</v>
      </c>
      <c r="F485" s="69" t="s">
        <v>264</v>
      </c>
      <c r="G485" s="20" t="s">
        <v>30</v>
      </c>
      <c r="H485" s="21">
        <v>1</v>
      </c>
      <c r="I485" s="8">
        <v>0</v>
      </c>
      <c r="J485" s="22">
        <f t="shared" si="54"/>
        <v>0</v>
      </c>
    </row>
    <row r="486" spans="1:10" s="7" customFormat="1" ht="15" x14ac:dyDescent="0.25">
      <c r="A486" s="45" t="s">
        <v>22</v>
      </c>
      <c r="B486" s="45" t="s">
        <v>27</v>
      </c>
      <c r="C486" s="45"/>
      <c r="D486" s="45"/>
      <c r="E486" s="45"/>
      <c r="F486" s="45"/>
      <c r="G486" s="15"/>
      <c r="H486" s="16"/>
      <c r="I486" s="17"/>
      <c r="J486" s="17">
        <f>SUM(J487:J490)</f>
        <v>0</v>
      </c>
    </row>
    <row r="487" spans="1:10" s="7" customFormat="1" ht="15" customHeight="1" x14ac:dyDescent="0.25">
      <c r="A487" s="31" t="s">
        <v>3</v>
      </c>
      <c r="B487" s="134" t="s">
        <v>265</v>
      </c>
      <c r="C487" s="135" t="s">
        <v>265</v>
      </c>
      <c r="D487" s="135" t="s">
        <v>265</v>
      </c>
      <c r="E487" s="135" t="s">
        <v>265</v>
      </c>
      <c r="F487" s="136" t="s">
        <v>265</v>
      </c>
      <c r="G487" s="20" t="s">
        <v>23</v>
      </c>
      <c r="H487" s="23">
        <v>2.2079999999999997</v>
      </c>
      <c r="I487" s="9">
        <v>0</v>
      </c>
      <c r="J487" s="22">
        <f t="shared" ref="J487:J490" si="55">IF(ISNUMBER(H487),ROUND(H487*I487,2),"")</f>
        <v>0</v>
      </c>
    </row>
    <row r="488" spans="1:10" s="7" customFormat="1" ht="15" customHeight="1" x14ac:dyDescent="0.25">
      <c r="A488" s="31" t="s">
        <v>4</v>
      </c>
      <c r="B488" s="134" t="s">
        <v>506</v>
      </c>
      <c r="C488" s="135" t="s">
        <v>506</v>
      </c>
      <c r="D488" s="135" t="s">
        <v>506</v>
      </c>
      <c r="E488" s="135" t="s">
        <v>506</v>
      </c>
      <c r="F488" s="136" t="s">
        <v>506</v>
      </c>
      <c r="G488" s="20" t="s">
        <v>5</v>
      </c>
      <c r="H488" s="23">
        <v>15.249999999999996</v>
      </c>
      <c r="I488" s="9">
        <v>0</v>
      </c>
      <c r="J488" s="22">
        <f t="shared" si="55"/>
        <v>0</v>
      </c>
    </row>
    <row r="489" spans="1:10" s="7" customFormat="1" ht="15" customHeight="1" x14ac:dyDescent="0.25">
      <c r="A489" s="31" t="s">
        <v>6</v>
      </c>
      <c r="B489" s="134" t="s">
        <v>269</v>
      </c>
      <c r="C489" s="135" t="s">
        <v>269</v>
      </c>
      <c r="D489" s="135" t="s">
        <v>269</v>
      </c>
      <c r="E489" s="135" t="s">
        <v>269</v>
      </c>
      <c r="F489" s="136" t="s">
        <v>269</v>
      </c>
      <c r="G489" s="20" t="s">
        <v>5</v>
      </c>
      <c r="H489" s="23">
        <v>63.400000000000006</v>
      </c>
      <c r="I489" s="9">
        <v>0</v>
      </c>
      <c r="J489" s="22">
        <f t="shared" si="55"/>
        <v>0</v>
      </c>
    </row>
    <row r="490" spans="1:10" s="7" customFormat="1" ht="15" customHeight="1" x14ac:dyDescent="0.25">
      <c r="A490" s="31" t="s">
        <v>7</v>
      </c>
      <c r="B490" s="134" t="s">
        <v>271</v>
      </c>
      <c r="C490" s="135" t="s">
        <v>271</v>
      </c>
      <c r="D490" s="135" t="s">
        <v>271</v>
      </c>
      <c r="E490" s="135" t="s">
        <v>271</v>
      </c>
      <c r="F490" s="136" t="s">
        <v>271</v>
      </c>
      <c r="G490" s="20" t="s">
        <v>5</v>
      </c>
      <c r="H490" s="23">
        <v>63.400000000000006</v>
      </c>
      <c r="I490" s="9">
        <v>0</v>
      </c>
      <c r="J490" s="22">
        <f t="shared" si="55"/>
        <v>0</v>
      </c>
    </row>
    <row r="491" spans="1:10" s="7" customFormat="1" ht="15" x14ac:dyDescent="0.25">
      <c r="A491" s="52" t="s">
        <v>532</v>
      </c>
      <c r="B491" s="143" t="s">
        <v>525</v>
      </c>
      <c r="C491" s="144"/>
      <c r="D491" s="37"/>
      <c r="E491" s="37"/>
      <c r="F491" s="37"/>
      <c r="G491" s="38"/>
      <c r="H491" s="38"/>
      <c r="I491" s="38"/>
      <c r="J491" s="36">
        <f>J492+J502</f>
        <v>0</v>
      </c>
    </row>
    <row r="492" spans="1:10" s="7" customFormat="1" ht="15" x14ac:dyDescent="0.25">
      <c r="A492" s="45" t="s">
        <v>21</v>
      </c>
      <c r="B492" s="45" t="s">
        <v>42</v>
      </c>
      <c r="C492" s="45"/>
      <c r="D492" s="45"/>
      <c r="E492" s="45"/>
      <c r="F492" s="45"/>
      <c r="G492" s="15"/>
      <c r="H492" s="16"/>
      <c r="I492" s="17"/>
      <c r="J492" s="17">
        <f>J493</f>
        <v>0</v>
      </c>
    </row>
    <row r="493" spans="1:10" s="7" customFormat="1" ht="15" x14ac:dyDescent="0.25">
      <c r="A493" s="45" t="s">
        <v>2</v>
      </c>
      <c r="B493" s="45" t="s">
        <v>43</v>
      </c>
      <c r="C493" s="45"/>
      <c r="D493" s="45"/>
      <c r="E493" s="45"/>
      <c r="F493" s="45"/>
      <c r="G493" s="15"/>
      <c r="H493" s="16"/>
      <c r="I493" s="18"/>
      <c r="J493" s="18">
        <f>SUM(J496:J501)</f>
        <v>0</v>
      </c>
    </row>
    <row r="494" spans="1:10" s="7" customFormat="1" ht="46.5" customHeight="1" x14ac:dyDescent="0.25">
      <c r="A494" s="53"/>
      <c r="B494" s="137" t="s">
        <v>526</v>
      </c>
      <c r="C494" s="138"/>
      <c r="D494" s="138"/>
      <c r="E494" s="138"/>
      <c r="F494" s="139"/>
      <c r="G494" s="15"/>
      <c r="H494" s="16"/>
      <c r="I494" s="18"/>
      <c r="J494" s="18"/>
    </row>
    <row r="495" spans="1:10" s="7" customFormat="1" ht="22.5" x14ac:dyDescent="0.25">
      <c r="A495" s="44" t="s">
        <v>248</v>
      </c>
      <c r="B495" s="41" t="s">
        <v>249</v>
      </c>
      <c r="C495" s="41" t="s">
        <v>250</v>
      </c>
      <c r="D495" s="41" t="s">
        <v>263</v>
      </c>
      <c r="E495" s="41" t="s">
        <v>262</v>
      </c>
      <c r="F495" s="41" t="s">
        <v>251</v>
      </c>
      <c r="G495" s="41" t="s">
        <v>1</v>
      </c>
      <c r="H495" s="42" t="s">
        <v>16</v>
      </c>
      <c r="I495" s="43" t="s">
        <v>15</v>
      </c>
      <c r="J495" s="43" t="s">
        <v>17</v>
      </c>
    </row>
    <row r="496" spans="1:10" s="7" customFormat="1" ht="15" x14ac:dyDescent="0.25">
      <c r="A496" s="68" t="s">
        <v>285</v>
      </c>
      <c r="B496" s="65" t="s">
        <v>352</v>
      </c>
      <c r="C496" s="77" t="s">
        <v>260</v>
      </c>
      <c r="D496" s="77">
        <v>115.99999999999999</v>
      </c>
      <c r="E496" s="77">
        <v>84</v>
      </c>
      <c r="F496" s="69" t="s">
        <v>264</v>
      </c>
      <c r="G496" s="20" t="s">
        <v>30</v>
      </c>
      <c r="H496" s="21">
        <v>1</v>
      </c>
      <c r="I496" s="8">
        <v>0</v>
      </c>
      <c r="J496" s="22">
        <f t="shared" ref="J496:J501" si="56">IF(ISNUMBER(H496),ROUND(H496*I496,2),"")</f>
        <v>0</v>
      </c>
    </row>
    <row r="497" spans="1:10" s="7" customFormat="1" ht="15" x14ac:dyDescent="0.25">
      <c r="A497" s="68" t="s">
        <v>254</v>
      </c>
      <c r="B497" s="65" t="s">
        <v>352</v>
      </c>
      <c r="C497" s="77" t="s">
        <v>293</v>
      </c>
      <c r="D497" s="77">
        <v>216</v>
      </c>
      <c r="E497" s="77">
        <v>77</v>
      </c>
      <c r="F497" s="69" t="s">
        <v>264</v>
      </c>
      <c r="G497" s="20" t="s">
        <v>30</v>
      </c>
      <c r="H497" s="21">
        <v>1</v>
      </c>
      <c r="I497" s="8">
        <v>0</v>
      </c>
      <c r="J497" s="22">
        <f t="shared" si="56"/>
        <v>0</v>
      </c>
    </row>
    <row r="498" spans="1:10" s="7" customFormat="1" ht="15" x14ac:dyDescent="0.25">
      <c r="A498" s="68" t="s">
        <v>299</v>
      </c>
      <c r="B498" s="65" t="s">
        <v>351</v>
      </c>
      <c r="C498" s="77" t="s">
        <v>260</v>
      </c>
      <c r="D498" s="77">
        <v>216</v>
      </c>
      <c r="E498" s="77">
        <v>77</v>
      </c>
      <c r="F498" s="69" t="s">
        <v>264</v>
      </c>
      <c r="G498" s="20" t="s">
        <v>30</v>
      </c>
      <c r="H498" s="21">
        <v>1</v>
      </c>
      <c r="I498" s="8">
        <v>0</v>
      </c>
      <c r="J498" s="22">
        <f t="shared" si="56"/>
        <v>0</v>
      </c>
    </row>
    <row r="499" spans="1:10" s="7" customFormat="1" ht="15" x14ac:dyDescent="0.25">
      <c r="A499" s="68" t="s">
        <v>236</v>
      </c>
      <c r="B499" s="65" t="s">
        <v>351</v>
      </c>
      <c r="C499" s="77" t="s">
        <v>293</v>
      </c>
      <c r="D499" s="77">
        <v>115.99999999999999</v>
      </c>
      <c r="E499" s="77">
        <v>84</v>
      </c>
      <c r="F499" s="69" t="s">
        <v>264</v>
      </c>
      <c r="G499" s="20" t="s">
        <v>30</v>
      </c>
      <c r="H499" s="21">
        <v>1</v>
      </c>
      <c r="I499" s="8">
        <v>0</v>
      </c>
      <c r="J499" s="22">
        <f t="shared" si="56"/>
        <v>0</v>
      </c>
    </row>
    <row r="500" spans="1:10" s="7" customFormat="1" ht="15" x14ac:dyDescent="0.25">
      <c r="A500" s="68" t="s">
        <v>327</v>
      </c>
      <c r="B500" s="65" t="s">
        <v>527</v>
      </c>
      <c r="C500" s="77" t="s">
        <v>293</v>
      </c>
      <c r="D500" s="77">
        <v>84</v>
      </c>
      <c r="E500" s="77">
        <v>115.99999999999999</v>
      </c>
      <c r="F500" s="69" t="s">
        <v>264</v>
      </c>
      <c r="G500" s="20" t="s">
        <v>30</v>
      </c>
      <c r="H500" s="21">
        <v>1</v>
      </c>
      <c r="I500" s="8">
        <v>0</v>
      </c>
      <c r="J500" s="22">
        <f t="shared" si="56"/>
        <v>0</v>
      </c>
    </row>
    <row r="501" spans="1:10" s="7" customFormat="1" ht="15" x14ac:dyDescent="0.25">
      <c r="A501" s="68" t="s">
        <v>334</v>
      </c>
      <c r="B501" s="65" t="s">
        <v>527</v>
      </c>
      <c r="C501" s="77" t="s">
        <v>260</v>
      </c>
      <c r="D501" s="77">
        <v>77</v>
      </c>
      <c r="E501" s="77">
        <v>216</v>
      </c>
      <c r="F501" s="69" t="s">
        <v>264</v>
      </c>
      <c r="G501" s="20" t="s">
        <v>30</v>
      </c>
      <c r="H501" s="21">
        <v>1</v>
      </c>
      <c r="I501" s="8">
        <v>0</v>
      </c>
      <c r="J501" s="22">
        <f t="shared" si="56"/>
        <v>0</v>
      </c>
    </row>
    <row r="502" spans="1:10" s="7" customFormat="1" ht="15" x14ac:dyDescent="0.25">
      <c r="A502" s="45" t="s">
        <v>22</v>
      </c>
      <c r="B502" s="45" t="s">
        <v>27</v>
      </c>
      <c r="C502" s="45"/>
      <c r="D502" s="45"/>
      <c r="E502" s="45"/>
      <c r="F502" s="45"/>
      <c r="G502" s="15"/>
      <c r="H502" s="16"/>
      <c r="I502" s="17"/>
      <c r="J502" s="17">
        <f>SUM(J503:J509)</f>
        <v>0</v>
      </c>
    </row>
    <row r="503" spans="1:10" s="7" customFormat="1" ht="15" customHeight="1" x14ac:dyDescent="0.25">
      <c r="A503" s="31" t="s">
        <v>3</v>
      </c>
      <c r="B503" s="134" t="s">
        <v>528</v>
      </c>
      <c r="C503" s="135"/>
      <c r="D503" s="135"/>
      <c r="E503" s="135"/>
      <c r="F503" s="136"/>
      <c r="G503" s="20" t="s">
        <v>23</v>
      </c>
      <c r="H503" s="23">
        <v>7.9127999999999998</v>
      </c>
      <c r="I503" s="9">
        <v>0</v>
      </c>
      <c r="J503" s="22">
        <f t="shared" ref="J503:J508" si="57">IF(ISNUMBER(H503),ROUND(H503*I503,2),"")</f>
        <v>0</v>
      </c>
    </row>
    <row r="504" spans="1:10" s="7" customFormat="1" ht="15" customHeight="1" x14ac:dyDescent="0.25">
      <c r="A504" s="31" t="s">
        <v>4</v>
      </c>
      <c r="B504" s="134" t="s">
        <v>529</v>
      </c>
      <c r="C504" s="135"/>
      <c r="D504" s="135"/>
      <c r="E504" s="135"/>
      <c r="F504" s="136"/>
      <c r="G504" s="20" t="s">
        <v>5</v>
      </c>
      <c r="H504" s="23">
        <v>6</v>
      </c>
      <c r="I504" s="9">
        <v>0</v>
      </c>
      <c r="J504" s="22">
        <f t="shared" si="57"/>
        <v>0</v>
      </c>
    </row>
    <row r="505" spans="1:10" s="7" customFormat="1" ht="15" customHeight="1" x14ac:dyDescent="0.25">
      <c r="A505" s="31" t="s">
        <v>6</v>
      </c>
      <c r="B505" s="134" t="s">
        <v>503</v>
      </c>
      <c r="C505" s="135"/>
      <c r="D505" s="135"/>
      <c r="E505" s="135"/>
      <c r="F505" s="136"/>
      <c r="G505" s="20" t="s">
        <v>5</v>
      </c>
      <c r="H505" s="23">
        <v>4.3099999999999996</v>
      </c>
      <c r="I505" s="9">
        <v>0</v>
      </c>
      <c r="J505" s="22">
        <f t="shared" si="57"/>
        <v>0</v>
      </c>
    </row>
    <row r="506" spans="1:10" s="7" customFormat="1" ht="15" customHeight="1" x14ac:dyDescent="0.25">
      <c r="A506" s="31" t="s">
        <v>7</v>
      </c>
      <c r="B506" s="134" t="s">
        <v>269</v>
      </c>
      <c r="C506" s="135"/>
      <c r="D506" s="135"/>
      <c r="E506" s="135"/>
      <c r="F506" s="136"/>
      <c r="G506" s="20" t="s">
        <v>5</v>
      </c>
      <c r="H506" s="23">
        <v>29.58</v>
      </c>
      <c r="I506" s="9">
        <v>0</v>
      </c>
      <c r="J506" s="22">
        <f t="shared" si="57"/>
        <v>0</v>
      </c>
    </row>
    <row r="507" spans="1:10" s="7" customFormat="1" ht="15" customHeight="1" x14ac:dyDescent="0.25">
      <c r="A507" s="31" t="s">
        <v>8</v>
      </c>
      <c r="B507" s="134" t="s">
        <v>530</v>
      </c>
      <c r="C507" s="135"/>
      <c r="D507" s="135"/>
      <c r="E507" s="135"/>
      <c r="F507" s="136"/>
      <c r="G507" s="20" t="s">
        <v>5</v>
      </c>
      <c r="H507" s="23">
        <v>29.58</v>
      </c>
      <c r="I507" s="9">
        <v>0</v>
      </c>
      <c r="J507" s="22">
        <f t="shared" si="57"/>
        <v>0</v>
      </c>
    </row>
    <row r="508" spans="1:10" s="7" customFormat="1" ht="15" customHeight="1" x14ac:dyDescent="0.25">
      <c r="A508" s="31" t="s">
        <v>11</v>
      </c>
      <c r="B508" s="134" t="s">
        <v>531</v>
      </c>
      <c r="C508" s="135"/>
      <c r="D508" s="135"/>
      <c r="E508" s="135"/>
      <c r="F508" s="136"/>
      <c r="G508" s="20" t="s">
        <v>24</v>
      </c>
      <c r="H508" s="23">
        <v>6</v>
      </c>
      <c r="I508" s="9">
        <v>0</v>
      </c>
      <c r="J508" s="22">
        <f t="shared" si="57"/>
        <v>0</v>
      </c>
    </row>
    <row r="509" spans="1:10" s="7" customFormat="1" ht="15" customHeight="1" x14ac:dyDescent="0.25">
      <c r="A509" s="31" t="s">
        <v>29</v>
      </c>
      <c r="B509" s="134" t="s">
        <v>271</v>
      </c>
      <c r="C509" s="135" t="s">
        <v>265</v>
      </c>
      <c r="D509" s="135" t="s">
        <v>265</v>
      </c>
      <c r="E509" s="135" t="s">
        <v>265</v>
      </c>
      <c r="F509" s="136" t="s">
        <v>265</v>
      </c>
      <c r="G509" s="20" t="s">
        <v>5</v>
      </c>
      <c r="H509" s="23">
        <v>29.58</v>
      </c>
      <c r="I509" s="9">
        <v>0</v>
      </c>
      <c r="J509" s="22">
        <f t="shared" ref="J509" si="58">IF(ISNUMBER(H509),ROUND(H509*I509,2),"")</f>
        <v>0</v>
      </c>
    </row>
    <row r="510" spans="1:10" s="7" customFormat="1" ht="15" x14ac:dyDescent="0.25">
      <c r="A510" s="52" t="s">
        <v>537</v>
      </c>
      <c r="B510" s="143" t="s">
        <v>533</v>
      </c>
      <c r="C510" s="144"/>
      <c r="D510" s="37"/>
      <c r="E510" s="37"/>
      <c r="F510" s="37"/>
      <c r="G510" s="38"/>
      <c r="H510" s="38"/>
      <c r="I510" s="38"/>
      <c r="J510" s="36">
        <f>J511+J524</f>
        <v>0</v>
      </c>
    </row>
    <row r="511" spans="1:10" s="7" customFormat="1" ht="15" x14ac:dyDescent="0.25">
      <c r="A511" s="45" t="s">
        <v>21</v>
      </c>
      <c r="B511" s="45" t="s">
        <v>42</v>
      </c>
      <c r="C511" s="45"/>
      <c r="D511" s="45"/>
      <c r="E511" s="45"/>
      <c r="F511" s="45"/>
      <c r="G511" s="15"/>
      <c r="H511" s="16"/>
      <c r="I511" s="17"/>
      <c r="J511" s="17">
        <f>J512</f>
        <v>0</v>
      </c>
    </row>
    <row r="512" spans="1:10" s="7" customFormat="1" ht="15" x14ac:dyDescent="0.25">
      <c r="A512" s="45" t="s">
        <v>2</v>
      </c>
      <c r="B512" s="45" t="s">
        <v>43</v>
      </c>
      <c r="C512" s="45"/>
      <c r="D512" s="45"/>
      <c r="E512" s="45"/>
      <c r="F512" s="45"/>
      <c r="G512" s="15"/>
      <c r="H512" s="16"/>
      <c r="I512" s="18"/>
      <c r="J512" s="18">
        <f>SUM(J515:J523)</f>
        <v>0</v>
      </c>
    </row>
    <row r="513" spans="1:10" s="7" customFormat="1" ht="15" x14ac:dyDescent="0.25">
      <c r="A513" s="53"/>
      <c r="B513" s="137" t="s">
        <v>534</v>
      </c>
      <c r="C513" s="138"/>
      <c r="D513" s="138"/>
      <c r="E513" s="138"/>
      <c r="F513" s="139"/>
      <c r="G513" s="15"/>
      <c r="H513" s="16"/>
      <c r="I513" s="18"/>
      <c r="J513" s="18"/>
    </row>
    <row r="514" spans="1:10" s="7" customFormat="1" ht="22.5" x14ac:dyDescent="0.25">
      <c r="A514" s="44" t="s">
        <v>248</v>
      </c>
      <c r="B514" s="41" t="s">
        <v>249</v>
      </c>
      <c r="C514" s="41" t="s">
        <v>250</v>
      </c>
      <c r="D514" s="41" t="s">
        <v>263</v>
      </c>
      <c r="E514" s="41" t="s">
        <v>262</v>
      </c>
      <c r="F514" s="41" t="s">
        <v>251</v>
      </c>
      <c r="G514" s="41" t="s">
        <v>1</v>
      </c>
      <c r="H514" s="42" t="s">
        <v>16</v>
      </c>
      <c r="I514" s="43" t="s">
        <v>15</v>
      </c>
      <c r="J514" s="43" t="s">
        <v>17</v>
      </c>
    </row>
    <row r="515" spans="1:10" s="7" customFormat="1" ht="15" x14ac:dyDescent="0.25">
      <c r="A515" s="68" t="s">
        <v>297</v>
      </c>
      <c r="B515" s="65" t="s">
        <v>520</v>
      </c>
      <c r="C515" s="77" t="s">
        <v>253</v>
      </c>
      <c r="D515" s="77">
        <v>111.00000000000001</v>
      </c>
      <c r="E515" s="77">
        <v>146</v>
      </c>
      <c r="F515" s="69" t="s">
        <v>264</v>
      </c>
      <c r="G515" s="20" t="s">
        <v>30</v>
      </c>
      <c r="H515" s="21">
        <v>1</v>
      </c>
      <c r="I515" s="8">
        <v>0</v>
      </c>
      <c r="J515" s="22">
        <f t="shared" ref="J515:J520" si="59">IF(ISNUMBER(H515),ROUND(H515*I515,2),"")</f>
        <v>0</v>
      </c>
    </row>
    <row r="516" spans="1:10" s="7" customFormat="1" ht="15" x14ac:dyDescent="0.25">
      <c r="A516" s="68" t="s">
        <v>233</v>
      </c>
      <c r="B516" s="65" t="s">
        <v>535</v>
      </c>
      <c r="C516" s="77" t="s">
        <v>253</v>
      </c>
      <c r="D516" s="77">
        <v>109.00000000000001</v>
      </c>
      <c r="E516" s="77">
        <v>130</v>
      </c>
      <c r="F516" s="69" t="s">
        <v>264</v>
      </c>
      <c r="G516" s="20" t="s">
        <v>30</v>
      </c>
      <c r="H516" s="21">
        <v>1</v>
      </c>
      <c r="I516" s="8">
        <v>0</v>
      </c>
      <c r="J516" s="22">
        <f t="shared" si="59"/>
        <v>0</v>
      </c>
    </row>
    <row r="517" spans="1:10" s="7" customFormat="1" ht="15" x14ac:dyDescent="0.25">
      <c r="A517" s="68" t="s">
        <v>254</v>
      </c>
      <c r="B517" s="65" t="s">
        <v>367</v>
      </c>
      <c r="C517" s="77" t="s">
        <v>253</v>
      </c>
      <c r="D517" s="77">
        <v>109.00000000000001</v>
      </c>
      <c r="E517" s="77">
        <v>130</v>
      </c>
      <c r="F517" s="69" t="s">
        <v>264</v>
      </c>
      <c r="G517" s="20" t="s">
        <v>30</v>
      </c>
      <c r="H517" s="21">
        <v>1</v>
      </c>
      <c r="I517" s="8">
        <v>0</v>
      </c>
      <c r="J517" s="22">
        <f t="shared" si="59"/>
        <v>0</v>
      </c>
    </row>
    <row r="518" spans="1:10" s="7" customFormat="1" ht="15" x14ac:dyDescent="0.25">
      <c r="A518" s="68" t="s">
        <v>235</v>
      </c>
      <c r="B518" s="65" t="s">
        <v>367</v>
      </c>
      <c r="C518" s="77" t="s">
        <v>386</v>
      </c>
      <c r="D518" s="77">
        <v>169</v>
      </c>
      <c r="E518" s="77">
        <v>130</v>
      </c>
      <c r="F518" s="69" t="s">
        <v>264</v>
      </c>
      <c r="G518" s="20" t="s">
        <v>30</v>
      </c>
      <c r="H518" s="21">
        <v>1</v>
      </c>
      <c r="I518" s="8">
        <v>0</v>
      </c>
      <c r="J518" s="22">
        <f t="shared" si="59"/>
        <v>0</v>
      </c>
    </row>
    <row r="519" spans="1:10" s="7" customFormat="1" ht="15" x14ac:dyDescent="0.25">
      <c r="A519" s="68" t="s">
        <v>363</v>
      </c>
      <c r="B519" s="65" t="s">
        <v>367</v>
      </c>
      <c r="C519" s="77" t="s">
        <v>260</v>
      </c>
      <c r="D519" s="77">
        <v>89</v>
      </c>
      <c r="E519" s="77">
        <v>210</v>
      </c>
      <c r="F519" s="69" t="s">
        <v>264</v>
      </c>
      <c r="G519" s="20" t="s">
        <v>30</v>
      </c>
      <c r="H519" s="21">
        <v>1</v>
      </c>
      <c r="I519" s="8">
        <v>0</v>
      </c>
      <c r="J519" s="22">
        <f t="shared" si="59"/>
        <v>0</v>
      </c>
    </row>
    <row r="520" spans="1:10" s="7" customFormat="1" ht="15" x14ac:dyDescent="0.25">
      <c r="A520" s="68" t="s">
        <v>237</v>
      </c>
      <c r="B520" s="65" t="s">
        <v>522</v>
      </c>
      <c r="C520" s="77" t="s">
        <v>386</v>
      </c>
      <c r="D520" s="77">
        <v>169</v>
      </c>
      <c r="E520" s="77">
        <v>130</v>
      </c>
      <c r="F520" s="69" t="s">
        <v>264</v>
      </c>
      <c r="G520" s="20" t="s">
        <v>30</v>
      </c>
      <c r="H520" s="21">
        <v>1</v>
      </c>
      <c r="I520" s="8">
        <v>0</v>
      </c>
      <c r="J520" s="22">
        <f t="shared" si="59"/>
        <v>0</v>
      </c>
    </row>
    <row r="521" spans="1:10" s="7" customFormat="1" ht="15" x14ac:dyDescent="0.25">
      <c r="A521" s="68" t="s">
        <v>327</v>
      </c>
      <c r="B521" s="65" t="s">
        <v>536</v>
      </c>
      <c r="C521" s="77" t="s">
        <v>293</v>
      </c>
      <c r="D521" s="77">
        <v>101</v>
      </c>
      <c r="E521" s="77">
        <v>115.99999999999999</v>
      </c>
      <c r="F521" s="69" t="s">
        <v>264</v>
      </c>
      <c r="G521" s="20" t="s">
        <v>30</v>
      </c>
      <c r="H521" s="21">
        <v>1</v>
      </c>
      <c r="I521" s="8">
        <v>0</v>
      </c>
      <c r="J521" s="22">
        <f t="shared" ref="J521:J523" si="60">IF(ISNUMBER(H521),ROUND(H521*I521,2),"")</f>
        <v>0</v>
      </c>
    </row>
    <row r="522" spans="1:10" s="7" customFormat="1" ht="15" x14ac:dyDescent="0.25">
      <c r="A522" s="68" t="s">
        <v>334</v>
      </c>
      <c r="B522" s="65" t="s">
        <v>536</v>
      </c>
      <c r="C522" s="77" t="s">
        <v>260</v>
      </c>
      <c r="D522" s="77">
        <v>68</v>
      </c>
      <c r="E522" s="77">
        <v>187</v>
      </c>
      <c r="F522" s="69" t="s">
        <v>264</v>
      </c>
      <c r="G522" s="20" t="s">
        <v>30</v>
      </c>
      <c r="H522" s="21">
        <v>1</v>
      </c>
      <c r="I522" s="8">
        <v>0</v>
      </c>
      <c r="J522" s="22">
        <f t="shared" si="60"/>
        <v>0</v>
      </c>
    </row>
    <row r="523" spans="1:10" s="7" customFormat="1" ht="15" x14ac:dyDescent="0.25">
      <c r="A523" s="68" t="s">
        <v>406</v>
      </c>
      <c r="B523" s="65" t="s">
        <v>536</v>
      </c>
      <c r="C523" s="77" t="s">
        <v>293</v>
      </c>
      <c r="D523" s="77">
        <v>121</v>
      </c>
      <c r="E523" s="77">
        <v>115.99999999999999</v>
      </c>
      <c r="F523" s="69" t="s">
        <v>264</v>
      </c>
      <c r="G523" s="20" t="s">
        <v>30</v>
      </c>
      <c r="H523" s="21">
        <v>1</v>
      </c>
      <c r="I523" s="8">
        <v>0</v>
      </c>
      <c r="J523" s="22">
        <f t="shared" si="60"/>
        <v>0</v>
      </c>
    </row>
    <row r="524" spans="1:10" s="7" customFormat="1" ht="15" x14ac:dyDescent="0.25">
      <c r="A524" s="45" t="s">
        <v>22</v>
      </c>
      <c r="B524" s="45" t="s">
        <v>27</v>
      </c>
      <c r="C524" s="45"/>
      <c r="D524" s="45"/>
      <c r="E524" s="45"/>
      <c r="F524" s="45"/>
      <c r="G524" s="15"/>
      <c r="H524" s="16"/>
      <c r="I524" s="17"/>
      <c r="J524" s="17">
        <f>SUM(J525:J527)</f>
        <v>0</v>
      </c>
    </row>
    <row r="525" spans="1:10" s="7" customFormat="1" ht="15" customHeight="1" x14ac:dyDescent="0.25">
      <c r="A525" s="31" t="s">
        <v>3</v>
      </c>
      <c r="B525" s="134" t="s">
        <v>284</v>
      </c>
      <c r="C525" s="135" t="s">
        <v>284</v>
      </c>
      <c r="D525" s="135" t="s">
        <v>284</v>
      </c>
      <c r="E525" s="135" t="s">
        <v>284</v>
      </c>
      <c r="F525" s="136" t="s">
        <v>284</v>
      </c>
      <c r="G525" s="20" t="s">
        <v>23</v>
      </c>
      <c r="H525" s="23">
        <v>12.9438</v>
      </c>
      <c r="I525" s="9">
        <v>0</v>
      </c>
      <c r="J525" s="22">
        <f t="shared" ref="J525:J527" si="61">IF(ISNUMBER(H525),ROUND(H525*I525,2),"")</f>
        <v>0</v>
      </c>
    </row>
    <row r="526" spans="1:10" s="7" customFormat="1" ht="15" customHeight="1" x14ac:dyDescent="0.25">
      <c r="A526" s="31" t="s">
        <v>4</v>
      </c>
      <c r="B526" s="134" t="s">
        <v>269</v>
      </c>
      <c r="C526" s="135" t="s">
        <v>269</v>
      </c>
      <c r="D526" s="135" t="s">
        <v>269</v>
      </c>
      <c r="E526" s="135" t="s">
        <v>269</v>
      </c>
      <c r="F526" s="136" t="s">
        <v>269</v>
      </c>
      <c r="G526" s="20" t="s">
        <v>5</v>
      </c>
      <c r="H526" s="23">
        <v>46.820000000000007</v>
      </c>
      <c r="I526" s="9">
        <v>0</v>
      </c>
      <c r="J526" s="22">
        <f t="shared" si="61"/>
        <v>0</v>
      </c>
    </row>
    <row r="527" spans="1:10" s="7" customFormat="1" ht="15" customHeight="1" x14ac:dyDescent="0.25">
      <c r="A527" s="31" t="s">
        <v>6</v>
      </c>
      <c r="B527" s="134" t="s">
        <v>271</v>
      </c>
      <c r="C527" s="135" t="s">
        <v>271</v>
      </c>
      <c r="D527" s="135" t="s">
        <v>271</v>
      </c>
      <c r="E527" s="135" t="s">
        <v>271</v>
      </c>
      <c r="F527" s="136" t="s">
        <v>271</v>
      </c>
      <c r="G527" s="20" t="s">
        <v>5</v>
      </c>
      <c r="H527" s="23">
        <v>46.820000000000007</v>
      </c>
      <c r="I527" s="9">
        <v>0</v>
      </c>
      <c r="J527" s="22">
        <f t="shared" si="61"/>
        <v>0</v>
      </c>
    </row>
    <row r="528" spans="1:10" s="7" customFormat="1" ht="15" x14ac:dyDescent="0.25">
      <c r="A528" s="52" t="s">
        <v>629</v>
      </c>
      <c r="B528" s="143" t="s">
        <v>538</v>
      </c>
      <c r="C528" s="144"/>
      <c r="D528" s="37"/>
      <c r="E528" s="37"/>
      <c r="F528" s="37"/>
      <c r="G528" s="38"/>
      <c r="H528" s="38"/>
      <c r="I528" s="38"/>
      <c r="J528" s="36">
        <f>J529+J536</f>
        <v>0</v>
      </c>
    </row>
    <row r="529" spans="1:10" s="7" customFormat="1" ht="15" x14ac:dyDescent="0.25">
      <c r="A529" s="45" t="s">
        <v>21</v>
      </c>
      <c r="B529" s="45" t="s">
        <v>42</v>
      </c>
      <c r="C529" s="45"/>
      <c r="D529" s="45"/>
      <c r="E529" s="45"/>
      <c r="F529" s="45"/>
      <c r="G529" s="15"/>
      <c r="H529" s="16"/>
      <c r="I529" s="17"/>
      <c r="J529" s="17">
        <f>J530</f>
        <v>0</v>
      </c>
    </row>
    <row r="530" spans="1:10" s="7" customFormat="1" ht="15" x14ac:dyDescent="0.25">
      <c r="A530" s="45" t="s">
        <v>2</v>
      </c>
      <c r="B530" s="45" t="s">
        <v>43</v>
      </c>
      <c r="C530" s="45"/>
      <c r="D530" s="45"/>
      <c r="E530" s="45"/>
      <c r="F530" s="45"/>
      <c r="G530" s="15"/>
      <c r="H530" s="16"/>
      <c r="I530" s="18"/>
      <c r="J530" s="18">
        <f>SUM(J533:J535)</f>
        <v>0</v>
      </c>
    </row>
    <row r="531" spans="1:10" s="7" customFormat="1" ht="15" x14ac:dyDescent="0.25">
      <c r="A531" s="53"/>
      <c r="B531" s="137" t="s">
        <v>461</v>
      </c>
      <c r="C531" s="138"/>
      <c r="D531" s="138"/>
      <c r="E531" s="138"/>
      <c r="F531" s="139"/>
      <c r="G531" s="15"/>
      <c r="H531" s="16"/>
      <c r="I531" s="18"/>
      <c r="J531" s="18"/>
    </row>
    <row r="532" spans="1:10" s="7" customFormat="1" ht="22.5" x14ac:dyDescent="0.25">
      <c r="A532" s="44" t="s">
        <v>248</v>
      </c>
      <c r="B532" s="41" t="s">
        <v>249</v>
      </c>
      <c r="C532" s="41" t="s">
        <v>250</v>
      </c>
      <c r="D532" s="41" t="s">
        <v>263</v>
      </c>
      <c r="E532" s="41" t="s">
        <v>262</v>
      </c>
      <c r="F532" s="41" t="s">
        <v>251</v>
      </c>
      <c r="G532" s="41" t="s">
        <v>1</v>
      </c>
      <c r="H532" s="42" t="s">
        <v>16</v>
      </c>
      <c r="I532" s="43" t="s">
        <v>15</v>
      </c>
      <c r="J532" s="43" t="s">
        <v>17</v>
      </c>
    </row>
    <row r="533" spans="1:10" s="7" customFormat="1" ht="15" x14ac:dyDescent="0.25">
      <c r="A533" s="68" t="s">
        <v>327</v>
      </c>
      <c r="B533" s="65" t="s">
        <v>520</v>
      </c>
      <c r="C533" s="77" t="s">
        <v>293</v>
      </c>
      <c r="D533" s="77">
        <v>56.999999999999993</v>
      </c>
      <c r="E533" s="77">
        <v>135</v>
      </c>
      <c r="F533" s="69" t="s">
        <v>264</v>
      </c>
      <c r="G533" s="20" t="s">
        <v>30</v>
      </c>
      <c r="H533" s="21">
        <v>1</v>
      </c>
      <c r="I533" s="8">
        <v>0</v>
      </c>
      <c r="J533" s="22">
        <f t="shared" ref="J533:J535" si="62">IF(ISNUMBER(H533),ROUND(H533*I533,2),"")</f>
        <v>0</v>
      </c>
    </row>
    <row r="534" spans="1:10" s="7" customFormat="1" ht="15" x14ac:dyDescent="0.25">
      <c r="A534" s="68" t="s">
        <v>334</v>
      </c>
      <c r="B534" s="65" t="s">
        <v>535</v>
      </c>
      <c r="C534" s="77" t="s">
        <v>260</v>
      </c>
      <c r="D534" s="77">
        <v>95</v>
      </c>
      <c r="E534" s="77">
        <v>206.99999999999997</v>
      </c>
      <c r="F534" s="69" t="s">
        <v>264</v>
      </c>
      <c r="G534" s="20" t="s">
        <v>30</v>
      </c>
      <c r="H534" s="21">
        <v>1</v>
      </c>
      <c r="I534" s="8">
        <v>0</v>
      </c>
      <c r="J534" s="22">
        <f t="shared" si="62"/>
        <v>0</v>
      </c>
    </row>
    <row r="535" spans="1:10" s="7" customFormat="1" ht="15" x14ac:dyDescent="0.25">
      <c r="A535" s="68" t="s">
        <v>406</v>
      </c>
      <c r="B535" s="65" t="s">
        <v>367</v>
      </c>
      <c r="C535" s="77" t="s">
        <v>293</v>
      </c>
      <c r="D535" s="77">
        <v>56.999999999999993</v>
      </c>
      <c r="E535" s="77">
        <v>135</v>
      </c>
      <c r="F535" s="69" t="s">
        <v>264</v>
      </c>
      <c r="G535" s="20" t="s">
        <v>30</v>
      </c>
      <c r="H535" s="21">
        <v>1</v>
      </c>
      <c r="I535" s="8">
        <v>0</v>
      </c>
      <c r="J535" s="22">
        <f t="shared" si="62"/>
        <v>0</v>
      </c>
    </row>
    <row r="536" spans="1:10" x14ac:dyDescent="0.2">
      <c r="A536" s="45" t="s">
        <v>22</v>
      </c>
      <c r="B536" s="45" t="s">
        <v>27</v>
      </c>
      <c r="C536" s="45"/>
      <c r="D536" s="45"/>
      <c r="E536" s="45"/>
      <c r="F536" s="45"/>
      <c r="G536" s="15"/>
      <c r="H536" s="16"/>
      <c r="I536" s="17"/>
      <c r="J536" s="17">
        <f>SUM(J537:J540)</f>
        <v>0</v>
      </c>
    </row>
    <row r="537" spans="1:10" ht="11.25" customHeight="1" x14ac:dyDescent="0.2">
      <c r="A537" s="31" t="s">
        <v>3</v>
      </c>
      <c r="B537" s="134" t="s">
        <v>284</v>
      </c>
      <c r="C537" s="135" t="s">
        <v>284</v>
      </c>
      <c r="D537" s="135" t="s">
        <v>284</v>
      </c>
      <c r="E537" s="135" t="s">
        <v>284</v>
      </c>
      <c r="F537" s="136" t="s">
        <v>284</v>
      </c>
      <c r="G537" s="20" t="s">
        <v>23</v>
      </c>
      <c r="H537" s="23">
        <v>3.5054999999999996</v>
      </c>
      <c r="I537" s="9">
        <v>0</v>
      </c>
      <c r="J537" s="22">
        <f t="shared" ref="J537:J540" si="63">IF(ISNUMBER(H537),ROUND(H537*I537,2),"")</f>
        <v>0</v>
      </c>
    </row>
    <row r="538" spans="1:10" ht="11.25" customHeight="1" x14ac:dyDescent="0.2">
      <c r="A538" s="31" t="s">
        <v>4</v>
      </c>
      <c r="B538" s="134" t="s">
        <v>539</v>
      </c>
      <c r="C538" s="135" t="s">
        <v>539</v>
      </c>
      <c r="D538" s="135" t="s">
        <v>539</v>
      </c>
      <c r="E538" s="135" t="s">
        <v>539</v>
      </c>
      <c r="F538" s="136" t="s">
        <v>539</v>
      </c>
      <c r="G538" s="20" t="s">
        <v>5</v>
      </c>
      <c r="H538" s="23">
        <v>2.2399999999999998</v>
      </c>
      <c r="I538" s="9">
        <v>0</v>
      </c>
      <c r="J538" s="22">
        <f t="shared" si="63"/>
        <v>0</v>
      </c>
    </row>
    <row r="539" spans="1:10" ht="11.25" customHeight="1" x14ac:dyDescent="0.2">
      <c r="A539" s="31" t="s">
        <v>6</v>
      </c>
      <c r="B539" s="134" t="s">
        <v>269</v>
      </c>
      <c r="C539" s="135" t="s">
        <v>269</v>
      </c>
      <c r="D539" s="135" t="s">
        <v>269</v>
      </c>
      <c r="E539" s="135" t="s">
        <v>269</v>
      </c>
      <c r="F539" s="136" t="s">
        <v>269</v>
      </c>
      <c r="G539" s="20" t="s">
        <v>5</v>
      </c>
      <c r="H539" s="23">
        <v>13.719999999999999</v>
      </c>
      <c r="I539" s="9">
        <v>0</v>
      </c>
      <c r="J539" s="22">
        <f t="shared" si="63"/>
        <v>0</v>
      </c>
    </row>
    <row r="540" spans="1:10" ht="11.25" customHeight="1" x14ac:dyDescent="0.2">
      <c r="A540" s="31" t="s">
        <v>7</v>
      </c>
      <c r="B540" s="134" t="s">
        <v>271</v>
      </c>
      <c r="C540" s="135" t="s">
        <v>271</v>
      </c>
      <c r="D540" s="135" t="s">
        <v>271</v>
      </c>
      <c r="E540" s="135" t="s">
        <v>271</v>
      </c>
      <c r="F540" s="136" t="s">
        <v>271</v>
      </c>
      <c r="G540" s="20" t="s">
        <v>5</v>
      </c>
      <c r="H540" s="23">
        <v>13.719999999999999</v>
      </c>
      <c r="I540" s="9">
        <v>0</v>
      </c>
      <c r="J540" s="22">
        <f t="shared" si="63"/>
        <v>0</v>
      </c>
    </row>
    <row r="541" spans="1:10" s="7" customFormat="1" ht="15" x14ac:dyDescent="0.25">
      <c r="A541" s="52" t="s">
        <v>630</v>
      </c>
      <c r="B541" s="143" t="s">
        <v>540</v>
      </c>
      <c r="C541" s="144"/>
      <c r="D541" s="37"/>
      <c r="E541" s="37"/>
      <c r="F541" s="37"/>
      <c r="G541" s="38"/>
      <c r="H541" s="38"/>
      <c r="I541" s="38"/>
      <c r="J541" s="36">
        <f>J542+J626</f>
        <v>0</v>
      </c>
    </row>
    <row r="542" spans="1:10" s="7" customFormat="1" ht="15" x14ac:dyDescent="0.25">
      <c r="A542" s="45" t="s">
        <v>21</v>
      </c>
      <c r="B542" s="45" t="s">
        <v>42</v>
      </c>
      <c r="C542" s="45"/>
      <c r="D542" s="45"/>
      <c r="E542" s="45"/>
      <c r="F542" s="45"/>
      <c r="G542" s="15"/>
      <c r="H542" s="16"/>
      <c r="I542" s="17"/>
      <c r="J542" s="17">
        <f>J543</f>
        <v>0</v>
      </c>
    </row>
    <row r="543" spans="1:10" s="7" customFormat="1" ht="15" x14ac:dyDescent="0.25">
      <c r="A543" s="45" t="s">
        <v>2</v>
      </c>
      <c r="B543" s="45" t="s">
        <v>43</v>
      </c>
      <c r="C543" s="45"/>
      <c r="D543" s="45"/>
      <c r="E543" s="45"/>
      <c r="F543" s="45"/>
      <c r="G543" s="15"/>
      <c r="H543" s="16"/>
      <c r="I543" s="18"/>
      <c r="J543" s="18">
        <f>SUM(J546:J625)</f>
        <v>0</v>
      </c>
    </row>
    <row r="544" spans="1:10" s="7" customFormat="1" ht="28.5" customHeight="1" x14ac:dyDescent="0.25">
      <c r="A544" s="53"/>
      <c r="B544" s="137" t="s">
        <v>541</v>
      </c>
      <c r="C544" s="138"/>
      <c r="D544" s="138"/>
      <c r="E544" s="138"/>
      <c r="F544" s="139"/>
      <c r="G544" s="15"/>
      <c r="H544" s="16"/>
      <c r="I544" s="18"/>
      <c r="J544" s="18"/>
    </row>
    <row r="545" spans="1:10" s="7" customFormat="1" ht="22.5" x14ac:dyDescent="0.25">
      <c r="A545" s="44" t="s">
        <v>248</v>
      </c>
      <c r="B545" s="41" t="s">
        <v>249</v>
      </c>
      <c r="C545" s="41" t="s">
        <v>250</v>
      </c>
      <c r="D545" s="41" t="s">
        <v>263</v>
      </c>
      <c r="E545" s="41" t="s">
        <v>262</v>
      </c>
      <c r="F545" s="41" t="s">
        <v>251</v>
      </c>
      <c r="G545" s="41" t="s">
        <v>1</v>
      </c>
      <c r="H545" s="42" t="s">
        <v>16</v>
      </c>
      <c r="I545" s="43" t="s">
        <v>15</v>
      </c>
      <c r="J545" s="43" t="s">
        <v>17</v>
      </c>
    </row>
    <row r="546" spans="1:10" s="7" customFormat="1" ht="15" x14ac:dyDescent="0.25">
      <c r="A546" s="68" t="s">
        <v>542</v>
      </c>
      <c r="B546" s="65" t="s">
        <v>622</v>
      </c>
      <c r="C546" s="77" t="s">
        <v>492</v>
      </c>
      <c r="D546" s="77">
        <v>88</v>
      </c>
      <c r="E546" s="77">
        <v>78</v>
      </c>
      <c r="F546" s="69" t="s">
        <v>264</v>
      </c>
      <c r="G546" s="20" t="s">
        <v>30</v>
      </c>
      <c r="H546" s="21">
        <v>1</v>
      </c>
      <c r="I546" s="8">
        <v>0</v>
      </c>
      <c r="J546" s="22">
        <f>IF(ISNUMBER(H546),ROUND(H546*I546,2),"")</f>
        <v>0</v>
      </c>
    </row>
    <row r="547" spans="1:10" s="7" customFormat="1" ht="15" x14ac:dyDescent="0.25">
      <c r="A547" s="68" t="s">
        <v>543</v>
      </c>
      <c r="B547" s="65" t="s">
        <v>622</v>
      </c>
      <c r="C547" s="77" t="s">
        <v>293</v>
      </c>
      <c r="D547" s="77">
        <v>89</v>
      </c>
      <c r="E547" s="77">
        <v>153</v>
      </c>
      <c r="F547" s="69" t="s">
        <v>264</v>
      </c>
      <c r="G547" s="20" t="s">
        <v>30</v>
      </c>
      <c r="H547" s="21">
        <v>1</v>
      </c>
      <c r="I547" s="8">
        <v>0</v>
      </c>
      <c r="J547" s="22">
        <f t="shared" ref="J547:J610" si="64">IF(ISNUMBER(H547),ROUND(H547*I547,2),"")</f>
        <v>0</v>
      </c>
    </row>
    <row r="548" spans="1:10" s="7" customFormat="1" ht="15" x14ac:dyDescent="0.25">
      <c r="A548" s="68" t="s">
        <v>544</v>
      </c>
      <c r="B548" s="65" t="s">
        <v>622</v>
      </c>
      <c r="C548" s="77" t="s">
        <v>293</v>
      </c>
      <c r="D548" s="77">
        <v>88</v>
      </c>
      <c r="E548" s="77">
        <v>171</v>
      </c>
      <c r="F548" s="69" t="s">
        <v>264</v>
      </c>
      <c r="G548" s="20" t="s">
        <v>30</v>
      </c>
      <c r="H548" s="21">
        <v>1</v>
      </c>
      <c r="I548" s="8">
        <v>0</v>
      </c>
      <c r="J548" s="22">
        <f t="shared" si="64"/>
        <v>0</v>
      </c>
    </row>
    <row r="549" spans="1:10" s="7" customFormat="1" ht="15" x14ac:dyDescent="0.25">
      <c r="A549" s="68" t="s">
        <v>545</v>
      </c>
      <c r="B549" s="65" t="s">
        <v>622</v>
      </c>
      <c r="C549" s="77" t="s">
        <v>492</v>
      </c>
      <c r="D549" s="77">
        <v>88</v>
      </c>
      <c r="E549" s="77">
        <v>60</v>
      </c>
      <c r="F549" s="69" t="s">
        <v>264</v>
      </c>
      <c r="G549" s="20" t="s">
        <v>30</v>
      </c>
      <c r="H549" s="21">
        <v>1</v>
      </c>
      <c r="I549" s="8">
        <v>0</v>
      </c>
      <c r="J549" s="22">
        <f t="shared" si="64"/>
        <v>0</v>
      </c>
    </row>
    <row r="550" spans="1:10" s="7" customFormat="1" ht="15" x14ac:dyDescent="0.25">
      <c r="A550" s="68" t="s">
        <v>546</v>
      </c>
      <c r="B550" s="65" t="s">
        <v>622</v>
      </c>
      <c r="C550" s="77" t="s">
        <v>293</v>
      </c>
      <c r="D550" s="77">
        <v>88</v>
      </c>
      <c r="E550" s="77">
        <v>171</v>
      </c>
      <c r="F550" s="69" t="s">
        <v>264</v>
      </c>
      <c r="G550" s="20" t="s">
        <v>30</v>
      </c>
      <c r="H550" s="21">
        <v>1</v>
      </c>
      <c r="I550" s="8">
        <v>0</v>
      </c>
      <c r="J550" s="22">
        <f t="shared" si="64"/>
        <v>0</v>
      </c>
    </row>
    <row r="551" spans="1:10" s="7" customFormat="1" ht="15" x14ac:dyDescent="0.25">
      <c r="A551" s="68" t="s">
        <v>547</v>
      </c>
      <c r="B551" s="65" t="s">
        <v>622</v>
      </c>
      <c r="C551" s="77" t="s">
        <v>492</v>
      </c>
      <c r="D551" s="77">
        <v>88</v>
      </c>
      <c r="E551" s="77">
        <v>60</v>
      </c>
      <c r="F551" s="69" t="s">
        <v>264</v>
      </c>
      <c r="G551" s="20" t="s">
        <v>30</v>
      </c>
      <c r="H551" s="21">
        <v>1</v>
      </c>
      <c r="I551" s="8">
        <v>0</v>
      </c>
      <c r="J551" s="22">
        <f t="shared" si="64"/>
        <v>0</v>
      </c>
    </row>
    <row r="552" spans="1:10" s="7" customFormat="1" ht="15" x14ac:dyDescent="0.25">
      <c r="A552" s="68" t="s">
        <v>548</v>
      </c>
      <c r="B552" s="65" t="s">
        <v>622</v>
      </c>
      <c r="C552" s="77" t="s">
        <v>492</v>
      </c>
      <c r="D552" s="77">
        <v>88</v>
      </c>
      <c r="E552" s="77">
        <v>78</v>
      </c>
      <c r="F552" s="69" t="s">
        <v>264</v>
      </c>
      <c r="G552" s="20" t="s">
        <v>30</v>
      </c>
      <c r="H552" s="21">
        <v>1</v>
      </c>
      <c r="I552" s="8">
        <v>0</v>
      </c>
      <c r="J552" s="22">
        <f t="shared" si="64"/>
        <v>0</v>
      </c>
    </row>
    <row r="553" spans="1:10" s="7" customFormat="1" ht="15" x14ac:dyDescent="0.25">
      <c r="A553" s="68" t="s">
        <v>549</v>
      </c>
      <c r="B553" s="65" t="s">
        <v>622</v>
      </c>
      <c r="C553" s="77" t="s">
        <v>293</v>
      </c>
      <c r="D553" s="77">
        <v>89</v>
      </c>
      <c r="E553" s="77">
        <v>153</v>
      </c>
      <c r="F553" s="69" t="s">
        <v>264</v>
      </c>
      <c r="G553" s="20" t="s">
        <v>30</v>
      </c>
      <c r="H553" s="21">
        <v>1</v>
      </c>
      <c r="I553" s="8">
        <v>0</v>
      </c>
      <c r="J553" s="22">
        <f t="shared" si="64"/>
        <v>0</v>
      </c>
    </row>
    <row r="554" spans="1:10" s="7" customFormat="1" ht="15" x14ac:dyDescent="0.25">
      <c r="A554" s="68" t="s">
        <v>550</v>
      </c>
      <c r="B554" s="65" t="s">
        <v>622</v>
      </c>
      <c r="C554" s="77" t="s">
        <v>492</v>
      </c>
      <c r="D554" s="77">
        <v>88</v>
      </c>
      <c r="E554" s="77">
        <v>78</v>
      </c>
      <c r="F554" s="69" t="s">
        <v>264</v>
      </c>
      <c r="G554" s="20" t="s">
        <v>30</v>
      </c>
      <c r="H554" s="21">
        <v>1</v>
      </c>
      <c r="I554" s="8">
        <v>0</v>
      </c>
      <c r="J554" s="22">
        <f t="shared" si="64"/>
        <v>0</v>
      </c>
    </row>
    <row r="555" spans="1:10" s="7" customFormat="1" ht="15" x14ac:dyDescent="0.25">
      <c r="A555" s="68" t="s">
        <v>551</v>
      </c>
      <c r="B555" s="65" t="s">
        <v>622</v>
      </c>
      <c r="C555" s="77" t="s">
        <v>293</v>
      </c>
      <c r="D555" s="77">
        <v>89</v>
      </c>
      <c r="E555" s="77">
        <v>153</v>
      </c>
      <c r="F555" s="69" t="s">
        <v>264</v>
      </c>
      <c r="G555" s="20" t="s">
        <v>30</v>
      </c>
      <c r="H555" s="21">
        <v>1</v>
      </c>
      <c r="I555" s="8">
        <v>0</v>
      </c>
      <c r="J555" s="22">
        <f t="shared" si="64"/>
        <v>0</v>
      </c>
    </row>
    <row r="556" spans="1:10" s="7" customFormat="1" ht="15" x14ac:dyDescent="0.25">
      <c r="A556" s="68" t="s">
        <v>552</v>
      </c>
      <c r="B556" s="65" t="s">
        <v>622</v>
      </c>
      <c r="C556" s="77" t="s">
        <v>293</v>
      </c>
      <c r="D556" s="77">
        <v>88</v>
      </c>
      <c r="E556" s="77">
        <v>171</v>
      </c>
      <c r="F556" s="69" t="s">
        <v>264</v>
      </c>
      <c r="G556" s="20" t="s">
        <v>30</v>
      </c>
      <c r="H556" s="21">
        <v>1</v>
      </c>
      <c r="I556" s="8">
        <v>0</v>
      </c>
      <c r="J556" s="22">
        <f t="shared" si="64"/>
        <v>0</v>
      </c>
    </row>
    <row r="557" spans="1:10" s="7" customFormat="1" ht="15" x14ac:dyDescent="0.25">
      <c r="A557" s="68" t="s">
        <v>553</v>
      </c>
      <c r="B557" s="65" t="s">
        <v>622</v>
      </c>
      <c r="C557" s="77" t="s">
        <v>492</v>
      </c>
      <c r="D557" s="77">
        <v>88</v>
      </c>
      <c r="E557" s="77">
        <v>60</v>
      </c>
      <c r="F557" s="69" t="s">
        <v>264</v>
      </c>
      <c r="G557" s="20" t="s">
        <v>30</v>
      </c>
      <c r="H557" s="21">
        <v>1</v>
      </c>
      <c r="I557" s="8">
        <v>0</v>
      </c>
      <c r="J557" s="22">
        <f t="shared" si="64"/>
        <v>0</v>
      </c>
    </row>
    <row r="558" spans="1:10" s="7" customFormat="1" ht="15" x14ac:dyDescent="0.25">
      <c r="A558" s="68" t="s">
        <v>554</v>
      </c>
      <c r="B558" s="65" t="s">
        <v>622</v>
      </c>
      <c r="C558" s="77" t="s">
        <v>293</v>
      </c>
      <c r="D558" s="77">
        <v>88</v>
      </c>
      <c r="E558" s="77">
        <v>171</v>
      </c>
      <c r="F558" s="69" t="s">
        <v>264</v>
      </c>
      <c r="G558" s="20" t="s">
        <v>30</v>
      </c>
      <c r="H558" s="21">
        <v>1</v>
      </c>
      <c r="I558" s="8">
        <v>0</v>
      </c>
      <c r="J558" s="22">
        <f t="shared" si="64"/>
        <v>0</v>
      </c>
    </row>
    <row r="559" spans="1:10" s="7" customFormat="1" ht="15" x14ac:dyDescent="0.25">
      <c r="A559" s="68" t="s">
        <v>555</v>
      </c>
      <c r="B559" s="65" t="s">
        <v>622</v>
      </c>
      <c r="C559" s="77" t="s">
        <v>492</v>
      </c>
      <c r="D559" s="77">
        <v>88</v>
      </c>
      <c r="E559" s="77">
        <v>60</v>
      </c>
      <c r="F559" s="69" t="s">
        <v>264</v>
      </c>
      <c r="G559" s="20" t="s">
        <v>30</v>
      </c>
      <c r="H559" s="21">
        <v>1</v>
      </c>
      <c r="I559" s="8">
        <v>0</v>
      </c>
      <c r="J559" s="22">
        <f t="shared" si="64"/>
        <v>0</v>
      </c>
    </row>
    <row r="560" spans="1:10" s="7" customFormat="1" ht="15" x14ac:dyDescent="0.25">
      <c r="A560" s="68" t="s">
        <v>556</v>
      </c>
      <c r="B560" s="65" t="s">
        <v>622</v>
      </c>
      <c r="C560" s="77" t="s">
        <v>492</v>
      </c>
      <c r="D560" s="77">
        <v>88</v>
      </c>
      <c r="E560" s="77">
        <v>78</v>
      </c>
      <c r="F560" s="69" t="s">
        <v>264</v>
      </c>
      <c r="G560" s="20" t="s">
        <v>30</v>
      </c>
      <c r="H560" s="21">
        <v>1</v>
      </c>
      <c r="I560" s="8">
        <v>0</v>
      </c>
      <c r="J560" s="22">
        <f t="shared" si="64"/>
        <v>0</v>
      </c>
    </row>
    <row r="561" spans="1:10" s="7" customFormat="1" ht="15" x14ac:dyDescent="0.25">
      <c r="A561" s="68" t="s">
        <v>557</v>
      </c>
      <c r="B561" s="65" t="s">
        <v>622</v>
      </c>
      <c r="C561" s="77" t="s">
        <v>293</v>
      </c>
      <c r="D561" s="77">
        <v>89</v>
      </c>
      <c r="E561" s="77">
        <v>153</v>
      </c>
      <c r="F561" s="69" t="s">
        <v>264</v>
      </c>
      <c r="G561" s="20" t="s">
        <v>30</v>
      </c>
      <c r="H561" s="21">
        <v>1</v>
      </c>
      <c r="I561" s="8">
        <v>0</v>
      </c>
      <c r="J561" s="22">
        <f t="shared" si="64"/>
        <v>0</v>
      </c>
    </row>
    <row r="562" spans="1:10" s="7" customFormat="1" ht="15" x14ac:dyDescent="0.25">
      <c r="A562" s="68" t="s">
        <v>558</v>
      </c>
      <c r="B562" s="65" t="s">
        <v>623</v>
      </c>
      <c r="C562" s="77" t="s">
        <v>492</v>
      </c>
      <c r="D562" s="77">
        <v>88</v>
      </c>
      <c r="E562" s="77">
        <v>78</v>
      </c>
      <c r="F562" s="69" t="s">
        <v>264</v>
      </c>
      <c r="G562" s="20" t="s">
        <v>30</v>
      </c>
      <c r="H562" s="21">
        <v>1</v>
      </c>
      <c r="I562" s="8">
        <v>0</v>
      </c>
      <c r="J562" s="22">
        <f t="shared" si="64"/>
        <v>0</v>
      </c>
    </row>
    <row r="563" spans="1:10" s="7" customFormat="1" ht="15" x14ac:dyDescent="0.25">
      <c r="A563" s="68" t="s">
        <v>559</v>
      </c>
      <c r="B563" s="65" t="s">
        <v>623</v>
      </c>
      <c r="C563" s="77" t="s">
        <v>293</v>
      </c>
      <c r="D563" s="77">
        <v>89</v>
      </c>
      <c r="E563" s="77">
        <v>153</v>
      </c>
      <c r="F563" s="69" t="s">
        <v>264</v>
      </c>
      <c r="G563" s="20" t="s">
        <v>30</v>
      </c>
      <c r="H563" s="21">
        <v>1</v>
      </c>
      <c r="I563" s="8">
        <v>0</v>
      </c>
      <c r="J563" s="22">
        <f t="shared" si="64"/>
        <v>0</v>
      </c>
    </row>
    <row r="564" spans="1:10" s="7" customFormat="1" ht="15" x14ac:dyDescent="0.25">
      <c r="A564" s="68" t="s">
        <v>560</v>
      </c>
      <c r="B564" s="65" t="s">
        <v>623</v>
      </c>
      <c r="C564" s="77" t="s">
        <v>293</v>
      </c>
      <c r="D564" s="77">
        <v>88</v>
      </c>
      <c r="E564" s="77">
        <v>171</v>
      </c>
      <c r="F564" s="69" t="s">
        <v>264</v>
      </c>
      <c r="G564" s="20" t="s">
        <v>30</v>
      </c>
      <c r="H564" s="21">
        <v>1</v>
      </c>
      <c r="I564" s="8">
        <v>0</v>
      </c>
      <c r="J564" s="22">
        <f t="shared" si="64"/>
        <v>0</v>
      </c>
    </row>
    <row r="565" spans="1:10" s="7" customFormat="1" ht="15" x14ac:dyDescent="0.25">
      <c r="A565" s="68" t="s">
        <v>561</v>
      </c>
      <c r="B565" s="65" t="s">
        <v>623</v>
      </c>
      <c r="C565" s="77" t="s">
        <v>492</v>
      </c>
      <c r="D565" s="77">
        <v>88</v>
      </c>
      <c r="E565" s="77">
        <v>60</v>
      </c>
      <c r="F565" s="69" t="s">
        <v>264</v>
      </c>
      <c r="G565" s="20" t="s">
        <v>30</v>
      </c>
      <c r="H565" s="21">
        <v>1</v>
      </c>
      <c r="I565" s="8">
        <v>0</v>
      </c>
      <c r="J565" s="22">
        <f t="shared" si="64"/>
        <v>0</v>
      </c>
    </row>
    <row r="566" spans="1:10" s="7" customFormat="1" ht="15" x14ac:dyDescent="0.25">
      <c r="A566" s="68" t="s">
        <v>562</v>
      </c>
      <c r="B566" s="65" t="s">
        <v>623</v>
      </c>
      <c r="C566" s="77" t="s">
        <v>293</v>
      </c>
      <c r="D566" s="77">
        <v>88</v>
      </c>
      <c r="E566" s="77">
        <v>171</v>
      </c>
      <c r="F566" s="69" t="s">
        <v>264</v>
      </c>
      <c r="G566" s="20" t="s">
        <v>30</v>
      </c>
      <c r="H566" s="21">
        <v>1</v>
      </c>
      <c r="I566" s="8">
        <v>0</v>
      </c>
      <c r="J566" s="22">
        <f t="shared" si="64"/>
        <v>0</v>
      </c>
    </row>
    <row r="567" spans="1:10" s="7" customFormat="1" ht="15" x14ac:dyDescent="0.25">
      <c r="A567" s="68" t="s">
        <v>563</v>
      </c>
      <c r="B567" s="65" t="s">
        <v>623</v>
      </c>
      <c r="C567" s="77" t="s">
        <v>492</v>
      </c>
      <c r="D567" s="77">
        <v>88</v>
      </c>
      <c r="E567" s="77">
        <v>60</v>
      </c>
      <c r="F567" s="69" t="s">
        <v>264</v>
      </c>
      <c r="G567" s="20" t="s">
        <v>30</v>
      </c>
      <c r="H567" s="21">
        <v>1</v>
      </c>
      <c r="I567" s="8">
        <v>0</v>
      </c>
      <c r="J567" s="22">
        <f t="shared" si="64"/>
        <v>0</v>
      </c>
    </row>
    <row r="568" spans="1:10" s="7" customFormat="1" ht="15" x14ac:dyDescent="0.25">
      <c r="A568" s="68" t="s">
        <v>564</v>
      </c>
      <c r="B568" s="65" t="s">
        <v>623</v>
      </c>
      <c r="C568" s="77" t="s">
        <v>492</v>
      </c>
      <c r="D568" s="77">
        <v>88</v>
      </c>
      <c r="E568" s="77">
        <v>78</v>
      </c>
      <c r="F568" s="69" t="s">
        <v>264</v>
      </c>
      <c r="G568" s="20" t="s">
        <v>30</v>
      </c>
      <c r="H568" s="21">
        <v>1</v>
      </c>
      <c r="I568" s="8">
        <v>0</v>
      </c>
      <c r="J568" s="22">
        <f t="shared" si="64"/>
        <v>0</v>
      </c>
    </row>
    <row r="569" spans="1:10" s="7" customFormat="1" ht="15" x14ac:dyDescent="0.25">
      <c r="A569" s="68" t="s">
        <v>565</v>
      </c>
      <c r="B569" s="65" t="s">
        <v>623</v>
      </c>
      <c r="C569" s="77" t="s">
        <v>293</v>
      </c>
      <c r="D569" s="77">
        <v>89</v>
      </c>
      <c r="E569" s="77">
        <v>153</v>
      </c>
      <c r="F569" s="69" t="s">
        <v>264</v>
      </c>
      <c r="G569" s="20" t="s">
        <v>30</v>
      </c>
      <c r="H569" s="21">
        <v>1</v>
      </c>
      <c r="I569" s="8">
        <v>0</v>
      </c>
      <c r="J569" s="22">
        <f t="shared" si="64"/>
        <v>0</v>
      </c>
    </row>
    <row r="570" spans="1:10" s="7" customFormat="1" ht="15" x14ac:dyDescent="0.25">
      <c r="A570" s="68" t="s">
        <v>566</v>
      </c>
      <c r="B570" s="65" t="s">
        <v>624</v>
      </c>
      <c r="C570" s="77" t="s">
        <v>492</v>
      </c>
      <c r="D570" s="77">
        <v>88</v>
      </c>
      <c r="E570" s="77">
        <v>78</v>
      </c>
      <c r="F570" s="69" t="s">
        <v>264</v>
      </c>
      <c r="G570" s="20" t="s">
        <v>30</v>
      </c>
      <c r="H570" s="21">
        <v>1</v>
      </c>
      <c r="I570" s="8">
        <v>0</v>
      </c>
      <c r="J570" s="22">
        <f t="shared" si="64"/>
        <v>0</v>
      </c>
    </row>
    <row r="571" spans="1:10" s="7" customFormat="1" ht="15" x14ac:dyDescent="0.25">
      <c r="A571" s="68" t="s">
        <v>567</v>
      </c>
      <c r="B571" s="65" t="s">
        <v>624</v>
      </c>
      <c r="C571" s="77" t="s">
        <v>293</v>
      </c>
      <c r="D571" s="77">
        <v>89</v>
      </c>
      <c r="E571" s="77">
        <v>153</v>
      </c>
      <c r="F571" s="69" t="s">
        <v>264</v>
      </c>
      <c r="G571" s="20" t="s">
        <v>30</v>
      </c>
      <c r="H571" s="21">
        <v>1</v>
      </c>
      <c r="I571" s="8">
        <v>0</v>
      </c>
      <c r="J571" s="22">
        <f t="shared" si="64"/>
        <v>0</v>
      </c>
    </row>
    <row r="572" spans="1:10" s="7" customFormat="1" ht="15" x14ac:dyDescent="0.25">
      <c r="A572" s="68" t="s">
        <v>568</v>
      </c>
      <c r="B572" s="65" t="s">
        <v>624</v>
      </c>
      <c r="C572" s="77" t="s">
        <v>293</v>
      </c>
      <c r="D572" s="77">
        <v>88</v>
      </c>
      <c r="E572" s="77">
        <v>171</v>
      </c>
      <c r="F572" s="69" t="s">
        <v>264</v>
      </c>
      <c r="G572" s="20" t="s">
        <v>30</v>
      </c>
      <c r="H572" s="21">
        <v>1</v>
      </c>
      <c r="I572" s="8">
        <v>0</v>
      </c>
      <c r="J572" s="22">
        <f t="shared" si="64"/>
        <v>0</v>
      </c>
    </row>
    <row r="573" spans="1:10" s="7" customFormat="1" ht="15" x14ac:dyDescent="0.25">
      <c r="A573" s="68" t="s">
        <v>569</v>
      </c>
      <c r="B573" s="65" t="s">
        <v>624</v>
      </c>
      <c r="C573" s="77" t="s">
        <v>492</v>
      </c>
      <c r="D573" s="77">
        <v>88</v>
      </c>
      <c r="E573" s="77">
        <v>60</v>
      </c>
      <c r="F573" s="69" t="s">
        <v>264</v>
      </c>
      <c r="G573" s="20" t="s">
        <v>30</v>
      </c>
      <c r="H573" s="21">
        <v>1</v>
      </c>
      <c r="I573" s="8">
        <v>0</v>
      </c>
      <c r="J573" s="22">
        <f t="shared" si="64"/>
        <v>0</v>
      </c>
    </row>
    <row r="574" spans="1:10" s="7" customFormat="1" ht="15" x14ac:dyDescent="0.25">
      <c r="A574" s="68" t="s">
        <v>570</v>
      </c>
      <c r="B574" s="65" t="s">
        <v>624</v>
      </c>
      <c r="C574" s="77" t="s">
        <v>293</v>
      </c>
      <c r="D574" s="77">
        <v>88</v>
      </c>
      <c r="E574" s="77">
        <v>171</v>
      </c>
      <c r="F574" s="69" t="s">
        <v>264</v>
      </c>
      <c r="G574" s="20" t="s">
        <v>30</v>
      </c>
      <c r="H574" s="21">
        <v>1</v>
      </c>
      <c r="I574" s="8">
        <v>0</v>
      </c>
      <c r="J574" s="22">
        <f t="shared" si="64"/>
        <v>0</v>
      </c>
    </row>
    <row r="575" spans="1:10" s="7" customFormat="1" ht="15" x14ac:dyDescent="0.25">
      <c r="A575" s="68" t="s">
        <v>571</v>
      </c>
      <c r="B575" s="65" t="s">
        <v>624</v>
      </c>
      <c r="C575" s="77" t="s">
        <v>492</v>
      </c>
      <c r="D575" s="77">
        <v>88</v>
      </c>
      <c r="E575" s="77">
        <v>60</v>
      </c>
      <c r="F575" s="69" t="s">
        <v>264</v>
      </c>
      <c r="G575" s="20" t="s">
        <v>30</v>
      </c>
      <c r="H575" s="21">
        <v>1</v>
      </c>
      <c r="I575" s="8">
        <v>0</v>
      </c>
      <c r="J575" s="22">
        <f t="shared" si="64"/>
        <v>0</v>
      </c>
    </row>
    <row r="576" spans="1:10" s="7" customFormat="1" ht="15" x14ac:dyDescent="0.25">
      <c r="A576" s="68" t="s">
        <v>572</v>
      </c>
      <c r="B576" s="65" t="s">
        <v>624</v>
      </c>
      <c r="C576" s="77" t="s">
        <v>492</v>
      </c>
      <c r="D576" s="77">
        <v>88</v>
      </c>
      <c r="E576" s="77">
        <v>78</v>
      </c>
      <c r="F576" s="69" t="s">
        <v>264</v>
      </c>
      <c r="G576" s="20" t="s">
        <v>30</v>
      </c>
      <c r="H576" s="21">
        <v>1</v>
      </c>
      <c r="I576" s="8">
        <v>0</v>
      </c>
      <c r="J576" s="22">
        <f t="shared" si="64"/>
        <v>0</v>
      </c>
    </row>
    <row r="577" spans="1:10" s="7" customFormat="1" ht="15" x14ac:dyDescent="0.25">
      <c r="A577" s="68" t="s">
        <v>573</v>
      </c>
      <c r="B577" s="65" t="s">
        <v>624</v>
      </c>
      <c r="C577" s="77" t="s">
        <v>293</v>
      </c>
      <c r="D577" s="77">
        <v>89</v>
      </c>
      <c r="E577" s="77">
        <v>153</v>
      </c>
      <c r="F577" s="69" t="s">
        <v>264</v>
      </c>
      <c r="G577" s="20" t="s">
        <v>30</v>
      </c>
      <c r="H577" s="21">
        <v>1</v>
      </c>
      <c r="I577" s="8">
        <v>0</v>
      </c>
      <c r="J577" s="22">
        <f t="shared" si="64"/>
        <v>0</v>
      </c>
    </row>
    <row r="578" spans="1:10" s="7" customFormat="1" ht="15" x14ac:dyDescent="0.25">
      <c r="A578" s="68" t="s">
        <v>574</v>
      </c>
      <c r="B578" s="65" t="s">
        <v>624</v>
      </c>
      <c r="C578" s="77" t="s">
        <v>492</v>
      </c>
      <c r="D578" s="77">
        <v>88</v>
      </c>
      <c r="E578" s="77">
        <v>78</v>
      </c>
      <c r="F578" s="69" t="s">
        <v>264</v>
      </c>
      <c r="G578" s="20" t="s">
        <v>30</v>
      </c>
      <c r="H578" s="21">
        <v>1</v>
      </c>
      <c r="I578" s="8">
        <v>0</v>
      </c>
      <c r="J578" s="22">
        <f t="shared" si="64"/>
        <v>0</v>
      </c>
    </row>
    <row r="579" spans="1:10" s="7" customFormat="1" ht="15" x14ac:dyDescent="0.25">
      <c r="A579" s="68" t="s">
        <v>575</v>
      </c>
      <c r="B579" s="65" t="s">
        <v>624</v>
      </c>
      <c r="C579" s="77" t="s">
        <v>293</v>
      </c>
      <c r="D579" s="77">
        <v>89</v>
      </c>
      <c r="E579" s="77">
        <v>153</v>
      </c>
      <c r="F579" s="69" t="s">
        <v>264</v>
      </c>
      <c r="G579" s="20" t="s">
        <v>30</v>
      </c>
      <c r="H579" s="21">
        <v>1</v>
      </c>
      <c r="I579" s="8">
        <v>0</v>
      </c>
      <c r="J579" s="22">
        <f t="shared" si="64"/>
        <v>0</v>
      </c>
    </row>
    <row r="580" spans="1:10" s="7" customFormat="1" ht="15" x14ac:dyDescent="0.25">
      <c r="A580" s="68" t="s">
        <v>576</v>
      </c>
      <c r="B580" s="65" t="s">
        <v>624</v>
      </c>
      <c r="C580" s="77" t="s">
        <v>293</v>
      </c>
      <c r="D580" s="77">
        <v>88</v>
      </c>
      <c r="E580" s="77">
        <v>171</v>
      </c>
      <c r="F580" s="69" t="s">
        <v>264</v>
      </c>
      <c r="G580" s="20" t="s">
        <v>30</v>
      </c>
      <c r="H580" s="21">
        <v>1</v>
      </c>
      <c r="I580" s="8">
        <v>0</v>
      </c>
      <c r="J580" s="22">
        <f t="shared" si="64"/>
        <v>0</v>
      </c>
    </row>
    <row r="581" spans="1:10" s="7" customFormat="1" ht="15" x14ac:dyDescent="0.25">
      <c r="A581" s="68" t="s">
        <v>577</v>
      </c>
      <c r="B581" s="65" t="s">
        <v>624</v>
      </c>
      <c r="C581" s="77" t="s">
        <v>492</v>
      </c>
      <c r="D581" s="77">
        <v>88</v>
      </c>
      <c r="E581" s="77">
        <v>60</v>
      </c>
      <c r="F581" s="69" t="s">
        <v>264</v>
      </c>
      <c r="G581" s="20" t="s">
        <v>30</v>
      </c>
      <c r="H581" s="21">
        <v>1</v>
      </c>
      <c r="I581" s="8">
        <v>0</v>
      </c>
      <c r="J581" s="22">
        <f t="shared" si="64"/>
        <v>0</v>
      </c>
    </row>
    <row r="582" spans="1:10" s="7" customFormat="1" ht="15" x14ac:dyDescent="0.25">
      <c r="A582" s="68" t="s">
        <v>578</v>
      </c>
      <c r="B582" s="65" t="s">
        <v>624</v>
      </c>
      <c r="C582" s="77" t="s">
        <v>293</v>
      </c>
      <c r="D582" s="77">
        <v>88</v>
      </c>
      <c r="E582" s="77">
        <v>171</v>
      </c>
      <c r="F582" s="69" t="s">
        <v>264</v>
      </c>
      <c r="G582" s="20" t="s">
        <v>30</v>
      </c>
      <c r="H582" s="21">
        <v>1</v>
      </c>
      <c r="I582" s="8">
        <v>0</v>
      </c>
      <c r="J582" s="22">
        <f t="shared" si="64"/>
        <v>0</v>
      </c>
    </row>
    <row r="583" spans="1:10" s="7" customFormat="1" ht="15" x14ac:dyDescent="0.25">
      <c r="A583" s="68" t="s">
        <v>579</v>
      </c>
      <c r="B583" s="65" t="s">
        <v>624</v>
      </c>
      <c r="C583" s="77" t="s">
        <v>492</v>
      </c>
      <c r="D583" s="77">
        <v>88</v>
      </c>
      <c r="E583" s="77">
        <v>60</v>
      </c>
      <c r="F583" s="69" t="s">
        <v>264</v>
      </c>
      <c r="G583" s="20" t="s">
        <v>30</v>
      </c>
      <c r="H583" s="21">
        <v>1</v>
      </c>
      <c r="I583" s="8">
        <v>0</v>
      </c>
      <c r="J583" s="22">
        <f t="shared" si="64"/>
        <v>0</v>
      </c>
    </row>
    <row r="584" spans="1:10" s="7" customFormat="1" ht="15" x14ac:dyDescent="0.25">
      <c r="A584" s="68" t="s">
        <v>580</v>
      </c>
      <c r="B584" s="65" t="s">
        <v>624</v>
      </c>
      <c r="C584" s="77" t="s">
        <v>492</v>
      </c>
      <c r="D584" s="77">
        <v>88</v>
      </c>
      <c r="E584" s="77">
        <v>78</v>
      </c>
      <c r="F584" s="69" t="s">
        <v>264</v>
      </c>
      <c r="G584" s="20" t="s">
        <v>30</v>
      </c>
      <c r="H584" s="21">
        <v>1</v>
      </c>
      <c r="I584" s="8">
        <v>0</v>
      </c>
      <c r="J584" s="22">
        <f t="shared" si="64"/>
        <v>0</v>
      </c>
    </row>
    <row r="585" spans="1:10" s="7" customFormat="1" ht="15" x14ac:dyDescent="0.25">
      <c r="A585" s="68" t="s">
        <v>581</v>
      </c>
      <c r="B585" s="65" t="s">
        <v>624</v>
      </c>
      <c r="C585" s="77" t="s">
        <v>293</v>
      </c>
      <c r="D585" s="77">
        <v>89</v>
      </c>
      <c r="E585" s="77">
        <v>153</v>
      </c>
      <c r="F585" s="69" t="s">
        <v>264</v>
      </c>
      <c r="G585" s="20" t="s">
        <v>30</v>
      </c>
      <c r="H585" s="21">
        <v>1</v>
      </c>
      <c r="I585" s="8">
        <v>0</v>
      </c>
      <c r="J585" s="22">
        <f t="shared" si="64"/>
        <v>0</v>
      </c>
    </row>
    <row r="586" spans="1:10" s="7" customFormat="1" ht="15" x14ac:dyDescent="0.25">
      <c r="A586" s="68" t="s">
        <v>582</v>
      </c>
      <c r="B586" s="65" t="s">
        <v>625</v>
      </c>
      <c r="C586" s="77" t="s">
        <v>492</v>
      </c>
      <c r="D586" s="77">
        <v>88</v>
      </c>
      <c r="E586" s="77">
        <v>78</v>
      </c>
      <c r="F586" s="69" t="s">
        <v>264</v>
      </c>
      <c r="G586" s="20" t="s">
        <v>30</v>
      </c>
      <c r="H586" s="21">
        <v>1</v>
      </c>
      <c r="I586" s="8">
        <v>0</v>
      </c>
      <c r="J586" s="22">
        <f t="shared" si="64"/>
        <v>0</v>
      </c>
    </row>
    <row r="587" spans="1:10" s="7" customFormat="1" ht="15" x14ac:dyDescent="0.25">
      <c r="A587" s="68" t="s">
        <v>583</v>
      </c>
      <c r="B587" s="65" t="s">
        <v>625</v>
      </c>
      <c r="C587" s="77" t="s">
        <v>293</v>
      </c>
      <c r="D587" s="77">
        <v>89</v>
      </c>
      <c r="E587" s="77">
        <v>153</v>
      </c>
      <c r="F587" s="69" t="s">
        <v>264</v>
      </c>
      <c r="G587" s="20" t="s">
        <v>30</v>
      </c>
      <c r="H587" s="21">
        <v>1</v>
      </c>
      <c r="I587" s="8">
        <v>0</v>
      </c>
      <c r="J587" s="22">
        <f t="shared" si="64"/>
        <v>0</v>
      </c>
    </row>
    <row r="588" spans="1:10" s="7" customFormat="1" ht="15" x14ac:dyDescent="0.25">
      <c r="A588" s="68" t="s">
        <v>584</v>
      </c>
      <c r="B588" s="65" t="s">
        <v>625</v>
      </c>
      <c r="C588" s="77" t="s">
        <v>293</v>
      </c>
      <c r="D588" s="77">
        <v>88</v>
      </c>
      <c r="E588" s="77">
        <v>171</v>
      </c>
      <c r="F588" s="69" t="s">
        <v>264</v>
      </c>
      <c r="G588" s="20" t="s">
        <v>30</v>
      </c>
      <c r="H588" s="21">
        <v>1</v>
      </c>
      <c r="I588" s="8">
        <v>0</v>
      </c>
      <c r="J588" s="22">
        <f t="shared" si="64"/>
        <v>0</v>
      </c>
    </row>
    <row r="589" spans="1:10" s="7" customFormat="1" ht="15" x14ac:dyDescent="0.25">
      <c r="A589" s="68" t="s">
        <v>585</v>
      </c>
      <c r="B589" s="65" t="s">
        <v>625</v>
      </c>
      <c r="C589" s="77" t="s">
        <v>492</v>
      </c>
      <c r="D589" s="77">
        <v>88</v>
      </c>
      <c r="E589" s="77">
        <v>60</v>
      </c>
      <c r="F589" s="69" t="s">
        <v>264</v>
      </c>
      <c r="G589" s="20" t="s">
        <v>30</v>
      </c>
      <c r="H589" s="21">
        <v>1</v>
      </c>
      <c r="I589" s="8">
        <v>0</v>
      </c>
      <c r="J589" s="22">
        <f t="shared" si="64"/>
        <v>0</v>
      </c>
    </row>
    <row r="590" spans="1:10" s="7" customFormat="1" ht="15" x14ac:dyDescent="0.25">
      <c r="A590" s="68" t="s">
        <v>586</v>
      </c>
      <c r="B590" s="65" t="s">
        <v>625</v>
      </c>
      <c r="C590" s="77" t="s">
        <v>293</v>
      </c>
      <c r="D590" s="77">
        <v>88</v>
      </c>
      <c r="E590" s="77">
        <v>171</v>
      </c>
      <c r="F590" s="69" t="s">
        <v>264</v>
      </c>
      <c r="G590" s="20" t="s">
        <v>30</v>
      </c>
      <c r="H590" s="21">
        <v>1</v>
      </c>
      <c r="I590" s="8">
        <v>0</v>
      </c>
      <c r="J590" s="22">
        <f t="shared" si="64"/>
        <v>0</v>
      </c>
    </row>
    <row r="591" spans="1:10" s="7" customFormat="1" ht="15" x14ac:dyDescent="0.25">
      <c r="A591" s="68" t="s">
        <v>587</v>
      </c>
      <c r="B591" s="65" t="s">
        <v>625</v>
      </c>
      <c r="C591" s="77" t="s">
        <v>492</v>
      </c>
      <c r="D591" s="77">
        <v>88</v>
      </c>
      <c r="E591" s="77">
        <v>60</v>
      </c>
      <c r="F591" s="69" t="s">
        <v>264</v>
      </c>
      <c r="G591" s="20" t="s">
        <v>30</v>
      </c>
      <c r="H591" s="21">
        <v>1</v>
      </c>
      <c r="I591" s="8">
        <v>0</v>
      </c>
      <c r="J591" s="22">
        <f t="shared" si="64"/>
        <v>0</v>
      </c>
    </row>
    <row r="592" spans="1:10" s="7" customFormat="1" ht="15" x14ac:dyDescent="0.25">
      <c r="A592" s="68" t="s">
        <v>588</v>
      </c>
      <c r="B592" s="65" t="s">
        <v>625</v>
      </c>
      <c r="C592" s="77" t="s">
        <v>492</v>
      </c>
      <c r="D592" s="77">
        <v>88</v>
      </c>
      <c r="E592" s="77">
        <v>78</v>
      </c>
      <c r="F592" s="69" t="s">
        <v>264</v>
      </c>
      <c r="G592" s="20" t="s">
        <v>30</v>
      </c>
      <c r="H592" s="21">
        <v>1</v>
      </c>
      <c r="I592" s="8">
        <v>0</v>
      </c>
      <c r="J592" s="22">
        <f t="shared" si="64"/>
        <v>0</v>
      </c>
    </row>
    <row r="593" spans="1:10" s="7" customFormat="1" ht="15" x14ac:dyDescent="0.25">
      <c r="A593" s="68" t="s">
        <v>589</v>
      </c>
      <c r="B593" s="65" t="s">
        <v>625</v>
      </c>
      <c r="C593" s="77" t="s">
        <v>293</v>
      </c>
      <c r="D593" s="77">
        <v>89</v>
      </c>
      <c r="E593" s="77">
        <v>153</v>
      </c>
      <c r="F593" s="69" t="s">
        <v>264</v>
      </c>
      <c r="G593" s="20" t="s">
        <v>30</v>
      </c>
      <c r="H593" s="21">
        <v>1</v>
      </c>
      <c r="I593" s="8">
        <v>0</v>
      </c>
      <c r="J593" s="22">
        <f t="shared" si="64"/>
        <v>0</v>
      </c>
    </row>
    <row r="594" spans="1:10" s="7" customFormat="1" ht="15" x14ac:dyDescent="0.25">
      <c r="A594" s="68" t="s">
        <v>590</v>
      </c>
      <c r="B594" s="65" t="s">
        <v>625</v>
      </c>
      <c r="C594" s="77" t="s">
        <v>492</v>
      </c>
      <c r="D594" s="77">
        <v>88</v>
      </c>
      <c r="E594" s="77">
        <v>78</v>
      </c>
      <c r="F594" s="69" t="s">
        <v>264</v>
      </c>
      <c r="G594" s="20" t="s">
        <v>30</v>
      </c>
      <c r="H594" s="21">
        <v>1</v>
      </c>
      <c r="I594" s="8">
        <v>0</v>
      </c>
      <c r="J594" s="22">
        <f t="shared" si="64"/>
        <v>0</v>
      </c>
    </row>
    <row r="595" spans="1:10" s="7" customFormat="1" ht="15" x14ac:dyDescent="0.25">
      <c r="A595" s="68" t="s">
        <v>591</v>
      </c>
      <c r="B595" s="65" t="s">
        <v>625</v>
      </c>
      <c r="C595" s="77" t="s">
        <v>293</v>
      </c>
      <c r="D595" s="77">
        <v>89</v>
      </c>
      <c r="E595" s="77">
        <v>153</v>
      </c>
      <c r="F595" s="69" t="s">
        <v>264</v>
      </c>
      <c r="G595" s="20" t="s">
        <v>30</v>
      </c>
      <c r="H595" s="21">
        <v>1</v>
      </c>
      <c r="I595" s="8">
        <v>0</v>
      </c>
      <c r="J595" s="22">
        <f t="shared" si="64"/>
        <v>0</v>
      </c>
    </row>
    <row r="596" spans="1:10" s="7" customFormat="1" ht="15" x14ac:dyDescent="0.25">
      <c r="A596" s="68" t="s">
        <v>592</v>
      </c>
      <c r="B596" s="65" t="s">
        <v>625</v>
      </c>
      <c r="C596" s="77" t="s">
        <v>293</v>
      </c>
      <c r="D596" s="77">
        <v>88</v>
      </c>
      <c r="E596" s="77">
        <v>171</v>
      </c>
      <c r="F596" s="69" t="s">
        <v>264</v>
      </c>
      <c r="G596" s="20" t="s">
        <v>30</v>
      </c>
      <c r="H596" s="21">
        <v>1</v>
      </c>
      <c r="I596" s="8">
        <v>0</v>
      </c>
      <c r="J596" s="22">
        <f t="shared" si="64"/>
        <v>0</v>
      </c>
    </row>
    <row r="597" spans="1:10" s="7" customFormat="1" ht="15" x14ac:dyDescent="0.25">
      <c r="A597" s="68" t="s">
        <v>593</v>
      </c>
      <c r="B597" s="65" t="s">
        <v>625</v>
      </c>
      <c r="C597" s="77" t="s">
        <v>492</v>
      </c>
      <c r="D597" s="77">
        <v>88</v>
      </c>
      <c r="E597" s="77">
        <v>60</v>
      </c>
      <c r="F597" s="69" t="s">
        <v>264</v>
      </c>
      <c r="G597" s="20" t="s">
        <v>30</v>
      </c>
      <c r="H597" s="21">
        <v>1</v>
      </c>
      <c r="I597" s="8">
        <v>0</v>
      </c>
      <c r="J597" s="22">
        <f t="shared" si="64"/>
        <v>0</v>
      </c>
    </row>
    <row r="598" spans="1:10" s="7" customFormat="1" ht="15" x14ac:dyDescent="0.25">
      <c r="A598" s="68" t="s">
        <v>594</v>
      </c>
      <c r="B598" s="65" t="s">
        <v>625</v>
      </c>
      <c r="C598" s="77" t="s">
        <v>293</v>
      </c>
      <c r="D598" s="77">
        <v>88</v>
      </c>
      <c r="E598" s="77">
        <v>171</v>
      </c>
      <c r="F598" s="69" t="s">
        <v>264</v>
      </c>
      <c r="G598" s="20" t="s">
        <v>30</v>
      </c>
      <c r="H598" s="21">
        <v>1</v>
      </c>
      <c r="I598" s="8">
        <v>0</v>
      </c>
      <c r="J598" s="22">
        <f t="shared" si="64"/>
        <v>0</v>
      </c>
    </row>
    <row r="599" spans="1:10" s="7" customFormat="1" ht="15" x14ac:dyDescent="0.25">
      <c r="A599" s="68" t="s">
        <v>595</v>
      </c>
      <c r="B599" s="65" t="s">
        <v>625</v>
      </c>
      <c r="C599" s="77" t="s">
        <v>492</v>
      </c>
      <c r="D599" s="77">
        <v>88</v>
      </c>
      <c r="E599" s="77">
        <v>60</v>
      </c>
      <c r="F599" s="69" t="s">
        <v>264</v>
      </c>
      <c r="G599" s="20" t="s">
        <v>30</v>
      </c>
      <c r="H599" s="21">
        <v>1</v>
      </c>
      <c r="I599" s="8">
        <v>0</v>
      </c>
      <c r="J599" s="22">
        <f t="shared" si="64"/>
        <v>0</v>
      </c>
    </row>
    <row r="600" spans="1:10" s="7" customFormat="1" ht="15" x14ac:dyDescent="0.25">
      <c r="A600" s="68" t="s">
        <v>596</v>
      </c>
      <c r="B600" s="65" t="s">
        <v>625</v>
      </c>
      <c r="C600" s="77" t="s">
        <v>492</v>
      </c>
      <c r="D600" s="77">
        <v>88</v>
      </c>
      <c r="E600" s="77">
        <v>78</v>
      </c>
      <c r="F600" s="69" t="s">
        <v>264</v>
      </c>
      <c r="G600" s="20" t="s">
        <v>30</v>
      </c>
      <c r="H600" s="21">
        <v>1</v>
      </c>
      <c r="I600" s="8">
        <v>0</v>
      </c>
      <c r="J600" s="22">
        <f t="shared" si="64"/>
        <v>0</v>
      </c>
    </row>
    <row r="601" spans="1:10" s="7" customFormat="1" ht="15" x14ac:dyDescent="0.25">
      <c r="A601" s="68" t="s">
        <v>597</v>
      </c>
      <c r="B601" s="65" t="s">
        <v>625</v>
      </c>
      <c r="C601" s="77" t="s">
        <v>293</v>
      </c>
      <c r="D601" s="77">
        <v>89</v>
      </c>
      <c r="E601" s="77">
        <v>153</v>
      </c>
      <c r="F601" s="69" t="s">
        <v>264</v>
      </c>
      <c r="G601" s="20" t="s">
        <v>30</v>
      </c>
      <c r="H601" s="21">
        <v>1</v>
      </c>
      <c r="I601" s="8">
        <v>0</v>
      </c>
      <c r="J601" s="22">
        <f t="shared" si="64"/>
        <v>0</v>
      </c>
    </row>
    <row r="602" spans="1:10" s="7" customFormat="1" ht="15" x14ac:dyDescent="0.25">
      <c r="A602" s="68" t="s">
        <v>598</v>
      </c>
      <c r="B602" s="65" t="s">
        <v>626</v>
      </c>
      <c r="C602" s="77" t="s">
        <v>492</v>
      </c>
      <c r="D602" s="77">
        <v>88</v>
      </c>
      <c r="E602" s="77">
        <v>78</v>
      </c>
      <c r="F602" s="69" t="s">
        <v>264</v>
      </c>
      <c r="G602" s="20" t="s">
        <v>30</v>
      </c>
      <c r="H602" s="21">
        <v>1</v>
      </c>
      <c r="I602" s="8">
        <v>0</v>
      </c>
      <c r="J602" s="22">
        <f t="shared" si="64"/>
        <v>0</v>
      </c>
    </row>
    <row r="603" spans="1:10" s="7" customFormat="1" ht="15" x14ac:dyDescent="0.25">
      <c r="A603" s="68" t="s">
        <v>599</v>
      </c>
      <c r="B603" s="65" t="s">
        <v>626</v>
      </c>
      <c r="C603" s="77" t="s">
        <v>293</v>
      </c>
      <c r="D603" s="77">
        <v>89</v>
      </c>
      <c r="E603" s="77">
        <v>153</v>
      </c>
      <c r="F603" s="69" t="s">
        <v>264</v>
      </c>
      <c r="G603" s="20" t="s">
        <v>30</v>
      </c>
      <c r="H603" s="21">
        <v>1</v>
      </c>
      <c r="I603" s="8">
        <v>0</v>
      </c>
      <c r="J603" s="22">
        <f t="shared" si="64"/>
        <v>0</v>
      </c>
    </row>
    <row r="604" spans="1:10" s="7" customFormat="1" ht="15" x14ac:dyDescent="0.25">
      <c r="A604" s="68" t="s">
        <v>600</v>
      </c>
      <c r="B604" s="65" t="s">
        <v>626</v>
      </c>
      <c r="C604" s="77" t="s">
        <v>293</v>
      </c>
      <c r="D604" s="77">
        <v>88</v>
      </c>
      <c r="E604" s="77">
        <v>171</v>
      </c>
      <c r="F604" s="69" t="s">
        <v>264</v>
      </c>
      <c r="G604" s="20" t="s">
        <v>30</v>
      </c>
      <c r="H604" s="21">
        <v>1</v>
      </c>
      <c r="I604" s="8">
        <v>0</v>
      </c>
      <c r="J604" s="22">
        <f t="shared" si="64"/>
        <v>0</v>
      </c>
    </row>
    <row r="605" spans="1:10" s="7" customFormat="1" ht="15" x14ac:dyDescent="0.25">
      <c r="A605" s="68" t="s">
        <v>601</v>
      </c>
      <c r="B605" s="65" t="s">
        <v>626</v>
      </c>
      <c r="C605" s="77" t="s">
        <v>492</v>
      </c>
      <c r="D605" s="77">
        <v>88</v>
      </c>
      <c r="E605" s="77">
        <v>60</v>
      </c>
      <c r="F605" s="69" t="s">
        <v>264</v>
      </c>
      <c r="G605" s="20" t="s">
        <v>30</v>
      </c>
      <c r="H605" s="21">
        <v>1</v>
      </c>
      <c r="I605" s="8">
        <v>0</v>
      </c>
      <c r="J605" s="22">
        <f t="shared" si="64"/>
        <v>0</v>
      </c>
    </row>
    <row r="606" spans="1:10" s="7" customFormat="1" ht="15" x14ac:dyDescent="0.25">
      <c r="A606" s="68" t="s">
        <v>602</v>
      </c>
      <c r="B606" s="65" t="s">
        <v>626</v>
      </c>
      <c r="C606" s="77" t="s">
        <v>293</v>
      </c>
      <c r="D606" s="77">
        <v>88</v>
      </c>
      <c r="E606" s="77">
        <v>171</v>
      </c>
      <c r="F606" s="69" t="s">
        <v>264</v>
      </c>
      <c r="G606" s="20" t="s">
        <v>30</v>
      </c>
      <c r="H606" s="21">
        <v>1</v>
      </c>
      <c r="I606" s="8">
        <v>0</v>
      </c>
      <c r="J606" s="22">
        <f t="shared" si="64"/>
        <v>0</v>
      </c>
    </row>
    <row r="607" spans="1:10" s="7" customFormat="1" ht="15" x14ac:dyDescent="0.25">
      <c r="A607" s="68" t="s">
        <v>603</v>
      </c>
      <c r="B607" s="65" t="s">
        <v>626</v>
      </c>
      <c r="C607" s="77" t="s">
        <v>492</v>
      </c>
      <c r="D607" s="77">
        <v>88</v>
      </c>
      <c r="E607" s="77">
        <v>60</v>
      </c>
      <c r="F607" s="69" t="s">
        <v>264</v>
      </c>
      <c r="G607" s="20" t="s">
        <v>30</v>
      </c>
      <c r="H607" s="21">
        <v>1</v>
      </c>
      <c r="I607" s="8">
        <v>0</v>
      </c>
      <c r="J607" s="22">
        <f t="shared" si="64"/>
        <v>0</v>
      </c>
    </row>
    <row r="608" spans="1:10" s="7" customFormat="1" ht="15" x14ac:dyDescent="0.25">
      <c r="A608" s="68" t="s">
        <v>604</v>
      </c>
      <c r="B608" s="65" t="s">
        <v>626</v>
      </c>
      <c r="C608" s="77" t="s">
        <v>492</v>
      </c>
      <c r="D608" s="77">
        <v>88</v>
      </c>
      <c r="E608" s="77">
        <v>78</v>
      </c>
      <c r="F608" s="69" t="s">
        <v>264</v>
      </c>
      <c r="G608" s="20" t="s">
        <v>30</v>
      </c>
      <c r="H608" s="21">
        <v>1</v>
      </c>
      <c r="I608" s="8">
        <v>0</v>
      </c>
      <c r="J608" s="22">
        <f t="shared" si="64"/>
        <v>0</v>
      </c>
    </row>
    <row r="609" spans="1:10" s="7" customFormat="1" ht="15" x14ac:dyDescent="0.25">
      <c r="A609" s="68" t="s">
        <v>605</v>
      </c>
      <c r="B609" s="65" t="s">
        <v>626</v>
      </c>
      <c r="C609" s="77" t="s">
        <v>293</v>
      </c>
      <c r="D609" s="77">
        <v>89</v>
      </c>
      <c r="E609" s="77">
        <v>153</v>
      </c>
      <c r="F609" s="69" t="s">
        <v>264</v>
      </c>
      <c r="G609" s="20" t="s">
        <v>30</v>
      </c>
      <c r="H609" s="21">
        <v>1</v>
      </c>
      <c r="I609" s="8">
        <v>0</v>
      </c>
      <c r="J609" s="22">
        <f t="shared" si="64"/>
        <v>0</v>
      </c>
    </row>
    <row r="610" spans="1:10" s="7" customFormat="1" ht="15" x14ac:dyDescent="0.25">
      <c r="A610" s="68" t="s">
        <v>606</v>
      </c>
      <c r="B610" s="65" t="s">
        <v>627</v>
      </c>
      <c r="C610" s="77" t="s">
        <v>492</v>
      </c>
      <c r="D610" s="77">
        <v>88</v>
      </c>
      <c r="E610" s="77">
        <v>78</v>
      </c>
      <c r="F610" s="69" t="s">
        <v>264</v>
      </c>
      <c r="G610" s="20" t="s">
        <v>30</v>
      </c>
      <c r="H610" s="21">
        <v>1</v>
      </c>
      <c r="I610" s="8">
        <v>0</v>
      </c>
      <c r="J610" s="22">
        <f t="shared" si="64"/>
        <v>0</v>
      </c>
    </row>
    <row r="611" spans="1:10" s="7" customFormat="1" ht="15" x14ac:dyDescent="0.25">
      <c r="A611" s="68" t="s">
        <v>607</v>
      </c>
      <c r="B611" s="65" t="s">
        <v>627</v>
      </c>
      <c r="C611" s="77" t="s">
        <v>293</v>
      </c>
      <c r="D611" s="77">
        <v>89</v>
      </c>
      <c r="E611" s="77">
        <v>153</v>
      </c>
      <c r="F611" s="69" t="s">
        <v>264</v>
      </c>
      <c r="G611" s="20" t="s">
        <v>30</v>
      </c>
      <c r="H611" s="21">
        <v>1</v>
      </c>
      <c r="I611" s="8">
        <v>0</v>
      </c>
      <c r="J611" s="22">
        <f t="shared" ref="J611:J625" si="65">IF(ISNUMBER(H611),ROUND(H611*I611,2),"")</f>
        <v>0</v>
      </c>
    </row>
    <row r="612" spans="1:10" s="7" customFormat="1" ht="15" x14ac:dyDescent="0.25">
      <c r="A612" s="68" t="s">
        <v>608</v>
      </c>
      <c r="B612" s="65" t="s">
        <v>627</v>
      </c>
      <c r="C612" s="77" t="s">
        <v>293</v>
      </c>
      <c r="D612" s="77">
        <v>88</v>
      </c>
      <c r="E612" s="77">
        <v>171</v>
      </c>
      <c r="F612" s="69" t="s">
        <v>264</v>
      </c>
      <c r="G612" s="20" t="s">
        <v>30</v>
      </c>
      <c r="H612" s="21">
        <v>1</v>
      </c>
      <c r="I612" s="8">
        <v>0</v>
      </c>
      <c r="J612" s="22">
        <f t="shared" si="65"/>
        <v>0</v>
      </c>
    </row>
    <row r="613" spans="1:10" s="7" customFormat="1" ht="15" x14ac:dyDescent="0.25">
      <c r="A613" s="68" t="s">
        <v>609</v>
      </c>
      <c r="B613" s="65" t="s">
        <v>627</v>
      </c>
      <c r="C613" s="77" t="s">
        <v>492</v>
      </c>
      <c r="D613" s="77">
        <v>88</v>
      </c>
      <c r="E613" s="77">
        <v>60</v>
      </c>
      <c r="F613" s="69" t="s">
        <v>264</v>
      </c>
      <c r="G613" s="20" t="s">
        <v>30</v>
      </c>
      <c r="H613" s="21">
        <v>1</v>
      </c>
      <c r="I613" s="8">
        <v>0</v>
      </c>
      <c r="J613" s="22">
        <f t="shared" si="65"/>
        <v>0</v>
      </c>
    </row>
    <row r="614" spans="1:10" s="7" customFormat="1" ht="15" x14ac:dyDescent="0.25">
      <c r="A614" s="68" t="s">
        <v>610</v>
      </c>
      <c r="B614" s="65" t="s">
        <v>627</v>
      </c>
      <c r="C614" s="77" t="s">
        <v>293</v>
      </c>
      <c r="D614" s="77">
        <v>88</v>
      </c>
      <c r="E614" s="77">
        <v>171</v>
      </c>
      <c r="F614" s="69" t="s">
        <v>264</v>
      </c>
      <c r="G614" s="20" t="s">
        <v>30</v>
      </c>
      <c r="H614" s="21">
        <v>1</v>
      </c>
      <c r="I614" s="8">
        <v>0</v>
      </c>
      <c r="J614" s="22">
        <f t="shared" si="65"/>
        <v>0</v>
      </c>
    </row>
    <row r="615" spans="1:10" s="7" customFormat="1" ht="15" x14ac:dyDescent="0.25">
      <c r="A615" s="68" t="s">
        <v>611</v>
      </c>
      <c r="B615" s="65" t="s">
        <v>627</v>
      </c>
      <c r="C615" s="77" t="s">
        <v>492</v>
      </c>
      <c r="D615" s="77">
        <v>88</v>
      </c>
      <c r="E615" s="77">
        <v>60</v>
      </c>
      <c r="F615" s="69" t="s">
        <v>264</v>
      </c>
      <c r="G615" s="20" t="s">
        <v>30</v>
      </c>
      <c r="H615" s="21">
        <v>1</v>
      </c>
      <c r="I615" s="8">
        <v>0</v>
      </c>
      <c r="J615" s="22">
        <f t="shared" si="65"/>
        <v>0</v>
      </c>
    </row>
    <row r="616" spans="1:10" s="7" customFormat="1" ht="15" x14ac:dyDescent="0.25">
      <c r="A616" s="68" t="s">
        <v>612</v>
      </c>
      <c r="B616" s="65" t="s">
        <v>627</v>
      </c>
      <c r="C616" s="77" t="s">
        <v>492</v>
      </c>
      <c r="D616" s="77">
        <v>88</v>
      </c>
      <c r="E616" s="77">
        <v>78</v>
      </c>
      <c r="F616" s="69" t="s">
        <v>264</v>
      </c>
      <c r="G616" s="20" t="s">
        <v>30</v>
      </c>
      <c r="H616" s="21">
        <v>1</v>
      </c>
      <c r="I616" s="8">
        <v>0</v>
      </c>
      <c r="J616" s="22">
        <f t="shared" si="65"/>
        <v>0</v>
      </c>
    </row>
    <row r="617" spans="1:10" s="7" customFormat="1" ht="15" x14ac:dyDescent="0.25">
      <c r="A617" s="68" t="s">
        <v>613</v>
      </c>
      <c r="B617" s="65" t="s">
        <v>627</v>
      </c>
      <c r="C617" s="77" t="s">
        <v>293</v>
      </c>
      <c r="D617" s="77">
        <v>89</v>
      </c>
      <c r="E617" s="77">
        <v>153</v>
      </c>
      <c r="F617" s="69" t="s">
        <v>264</v>
      </c>
      <c r="G617" s="20" t="s">
        <v>30</v>
      </c>
      <c r="H617" s="21">
        <v>1</v>
      </c>
      <c r="I617" s="8">
        <v>0</v>
      </c>
      <c r="J617" s="22">
        <f t="shared" si="65"/>
        <v>0</v>
      </c>
    </row>
    <row r="618" spans="1:10" s="7" customFormat="1" ht="15" x14ac:dyDescent="0.25">
      <c r="A618" s="68" t="s">
        <v>614</v>
      </c>
      <c r="B618" s="65" t="s">
        <v>627</v>
      </c>
      <c r="C618" s="77" t="s">
        <v>492</v>
      </c>
      <c r="D618" s="77">
        <v>88</v>
      </c>
      <c r="E618" s="77">
        <v>78</v>
      </c>
      <c r="F618" s="69" t="s">
        <v>264</v>
      </c>
      <c r="G618" s="20" t="s">
        <v>30</v>
      </c>
      <c r="H618" s="21">
        <v>1</v>
      </c>
      <c r="I618" s="8">
        <v>0</v>
      </c>
      <c r="J618" s="22">
        <f t="shared" si="65"/>
        <v>0</v>
      </c>
    </row>
    <row r="619" spans="1:10" s="7" customFormat="1" ht="15" x14ac:dyDescent="0.25">
      <c r="A619" s="68" t="s">
        <v>615</v>
      </c>
      <c r="B619" s="65" t="s">
        <v>627</v>
      </c>
      <c r="C619" s="77" t="s">
        <v>293</v>
      </c>
      <c r="D619" s="77">
        <v>89</v>
      </c>
      <c r="E619" s="77">
        <v>153</v>
      </c>
      <c r="F619" s="69" t="s">
        <v>264</v>
      </c>
      <c r="G619" s="20" t="s">
        <v>30</v>
      </c>
      <c r="H619" s="21">
        <v>1</v>
      </c>
      <c r="I619" s="8">
        <v>0</v>
      </c>
      <c r="J619" s="22">
        <f t="shared" si="65"/>
        <v>0</v>
      </c>
    </row>
    <row r="620" spans="1:10" s="7" customFormat="1" ht="15" x14ac:dyDescent="0.25">
      <c r="A620" s="68" t="s">
        <v>616</v>
      </c>
      <c r="B620" s="65" t="s">
        <v>627</v>
      </c>
      <c r="C620" s="77" t="s">
        <v>293</v>
      </c>
      <c r="D620" s="77">
        <v>88</v>
      </c>
      <c r="E620" s="77">
        <v>171</v>
      </c>
      <c r="F620" s="69" t="s">
        <v>264</v>
      </c>
      <c r="G620" s="20" t="s">
        <v>30</v>
      </c>
      <c r="H620" s="21">
        <v>1</v>
      </c>
      <c r="I620" s="8">
        <v>0</v>
      </c>
      <c r="J620" s="22">
        <f t="shared" si="65"/>
        <v>0</v>
      </c>
    </row>
    <row r="621" spans="1:10" s="7" customFormat="1" ht="15" x14ac:dyDescent="0.25">
      <c r="A621" s="68" t="s">
        <v>617</v>
      </c>
      <c r="B621" s="65" t="s">
        <v>627</v>
      </c>
      <c r="C621" s="77" t="s">
        <v>492</v>
      </c>
      <c r="D621" s="77">
        <v>88</v>
      </c>
      <c r="E621" s="77">
        <v>60</v>
      </c>
      <c r="F621" s="69" t="s">
        <v>264</v>
      </c>
      <c r="G621" s="20" t="s">
        <v>30</v>
      </c>
      <c r="H621" s="21">
        <v>1</v>
      </c>
      <c r="I621" s="8">
        <v>0</v>
      </c>
      <c r="J621" s="22">
        <f t="shared" si="65"/>
        <v>0</v>
      </c>
    </row>
    <row r="622" spans="1:10" s="7" customFormat="1" ht="15" x14ac:dyDescent="0.25">
      <c r="A622" s="68" t="s">
        <v>618</v>
      </c>
      <c r="B622" s="65" t="s">
        <v>627</v>
      </c>
      <c r="C622" s="77" t="s">
        <v>293</v>
      </c>
      <c r="D622" s="77">
        <v>88</v>
      </c>
      <c r="E622" s="77">
        <v>171</v>
      </c>
      <c r="F622" s="69" t="s">
        <v>264</v>
      </c>
      <c r="G622" s="20" t="s">
        <v>30</v>
      </c>
      <c r="H622" s="21">
        <v>1</v>
      </c>
      <c r="I622" s="8">
        <v>0</v>
      </c>
      <c r="J622" s="22">
        <f t="shared" si="65"/>
        <v>0</v>
      </c>
    </row>
    <row r="623" spans="1:10" s="7" customFormat="1" ht="15" x14ac:dyDescent="0.25">
      <c r="A623" s="68" t="s">
        <v>619</v>
      </c>
      <c r="B623" s="65" t="s">
        <v>627</v>
      </c>
      <c r="C623" s="77" t="s">
        <v>492</v>
      </c>
      <c r="D623" s="77">
        <v>88</v>
      </c>
      <c r="E623" s="77">
        <v>60</v>
      </c>
      <c r="F623" s="69" t="s">
        <v>264</v>
      </c>
      <c r="G623" s="20" t="s">
        <v>30</v>
      </c>
      <c r="H623" s="21">
        <v>1</v>
      </c>
      <c r="I623" s="8">
        <v>0</v>
      </c>
      <c r="J623" s="22">
        <f t="shared" si="65"/>
        <v>0</v>
      </c>
    </row>
    <row r="624" spans="1:10" s="7" customFormat="1" ht="15" x14ac:dyDescent="0.25">
      <c r="A624" s="68" t="s">
        <v>620</v>
      </c>
      <c r="B624" s="65" t="s">
        <v>627</v>
      </c>
      <c r="C624" s="77" t="s">
        <v>492</v>
      </c>
      <c r="D624" s="77">
        <v>88</v>
      </c>
      <c r="E624" s="77">
        <v>78</v>
      </c>
      <c r="F624" s="69" t="s">
        <v>264</v>
      </c>
      <c r="G624" s="20" t="s">
        <v>30</v>
      </c>
      <c r="H624" s="21">
        <v>1</v>
      </c>
      <c r="I624" s="8">
        <v>0</v>
      </c>
      <c r="J624" s="22">
        <f t="shared" si="65"/>
        <v>0</v>
      </c>
    </row>
    <row r="625" spans="1:10" s="7" customFormat="1" ht="15" x14ac:dyDescent="0.25">
      <c r="A625" s="68" t="s">
        <v>621</v>
      </c>
      <c r="B625" s="65" t="s">
        <v>627</v>
      </c>
      <c r="C625" s="77" t="s">
        <v>293</v>
      </c>
      <c r="D625" s="77">
        <v>89</v>
      </c>
      <c r="E625" s="77">
        <v>153</v>
      </c>
      <c r="F625" s="69" t="s">
        <v>264</v>
      </c>
      <c r="G625" s="20" t="s">
        <v>30</v>
      </c>
      <c r="H625" s="21">
        <v>1</v>
      </c>
      <c r="I625" s="8">
        <v>0</v>
      </c>
      <c r="J625" s="22">
        <f t="shared" si="65"/>
        <v>0</v>
      </c>
    </row>
    <row r="626" spans="1:10" x14ac:dyDescent="0.2">
      <c r="A626" s="45" t="s">
        <v>22</v>
      </c>
      <c r="B626" s="45" t="s">
        <v>27</v>
      </c>
      <c r="C626" s="45"/>
      <c r="D626" s="45"/>
      <c r="E626" s="45"/>
      <c r="F626" s="45"/>
      <c r="G626" s="15"/>
      <c r="H626" s="16"/>
      <c r="I626" s="17"/>
      <c r="J626" s="17">
        <f>SUM(J627:J630)</f>
        <v>0</v>
      </c>
    </row>
    <row r="627" spans="1:10" ht="11.25" customHeight="1" x14ac:dyDescent="0.2">
      <c r="A627" s="31" t="s">
        <v>3</v>
      </c>
      <c r="B627" s="134" t="s">
        <v>495</v>
      </c>
      <c r="C627" s="135" t="s">
        <v>495</v>
      </c>
      <c r="D627" s="135" t="s">
        <v>495</v>
      </c>
      <c r="E627" s="135" t="s">
        <v>495</v>
      </c>
      <c r="F627" s="136" t="s">
        <v>495</v>
      </c>
      <c r="G627" s="20" t="s">
        <v>23</v>
      </c>
      <c r="H627" s="23">
        <v>81.618000000000052</v>
      </c>
      <c r="I627" s="9">
        <v>0</v>
      </c>
      <c r="J627" s="22">
        <f t="shared" ref="J627:J630" si="66">IF(ISNUMBER(H627),ROUND(H627*I627,2),"")</f>
        <v>0</v>
      </c>
    </row>
    <row r="628" spans="1:10" ht="11.25" customHeight="1" x14ac:dyDescent="0.2">
      <c r="A628" s="31" t="s">
        <v>4</v>
      </c>
      <c r="B628" s="134" t="s">
        <v>628</v>
      </c>
      <c r="C628" s="135" t="s">
        <v>628</v>
      </c>
      <c r="D628" s="135" t="s">
        <v>628</v>
      </c>
      <c r="E628" s="135" t="s">
        <v>628</v>
      </c>
      <c r="F628" s="136" t="s">
        <v>628</v>
      </c>
      <c r="G628" s="20" t="s">
        <v>5</v>
      </c>
      <c r="H628" s="23">
        <v>37.4</v>
      </c>
      <c r="I628" s="9">
        <v>0</v>
      </c>
      <c r="J628" s="22">
        <f t="shared" si="66"/>
        <v>0</v>
      </c>
    </row>
    <row r="629" spans="1:10" ht="11.25" customHeight="1" x14ac:dyDescent="0.2">
      <c r="A629" s="31" t="s">
        <v>6</v>
      </c>
      <c r="B629" s="134" t="s">
        <v>269</v>
      </c>
      <c r="C629" s="135" t="s">
        <v>269</v>
      </c>
      <c r="D629" s="135" t="s">
        <v>269</v>
      </c>
      <c r="E629" s="135" t="s">
        <v>269</v>
      </c>
      <c r="F629" s="136" t="s">
        <v>269</v>
      </c>
      <c r="G629" s="20" t="s">
        <v>5</v>
      </c>
      <c r="H629" s="23">
        <v>325.99999999999983</v>
      </c>
      <c r="I629" s="9">
        <v>0</v>
      </c>
      <c r="J629" s="22">
        <f t="shared" si="66"/>
        <v>0</v>
      </c>
    </row>
    <row r="630" spans="1:10" ht="11.25" customHeight="1" x14ac:dyDescent="0.2">
      <c r="A630" s="31" t="s">
        <v>7</v>
      </c>
      <c r="B630" s="134" t="s">
        <v>271</v>
      </c>
      <c r="C630" s="135" t="s">
        <v>271</v>
      </c>
      <c r="D630" s="135" t="s">
        <v>271</v>
      </c>
      <c r="E630" s="135" t="s">
        <v>271</v>
      </c>
      <c r="F630" s="136" t="s">
        <v>271</v>
      </c>
      <c r="G630" s="20" t="s">
        <v>5</v>
      </c>
      <c r="H630" s="23">
        <v>325.99999999999983</v>
      </c>
      <c r="I630" s="9">
        <v>0</v>
      </c>
      <c r="J630" s="22">
        <f t="shared" si="66"/>
        <v>0</v>
      </c>
    </row>
    <row r="631" spans="1:10" x14ac:dyDescent="0.2">
      <c r="A631" s="52" t="s">
        <v>648</v>
      </c>
      <c r="B631" s="143" t="s">
        <v>631</v>
      </c>
      <c r="C631" s="144"/>
      <c r="D631" s="37"/>
      <c r="E631" s="37"/>
      <c r="F631" s="37"/>
      <c r="G631" s="38"/>
      <c r="H631" s="38"/>
      <c r="I631" s="38"/>
      <c r="J631" s="36">
        <f>J632+J653</f>
        <v>0</v>
      </c>
    </row>
    <row r="632" spans="1:10" x14ac:dyDescent="0.2">
      <c r="A632" s="45" t="s">
        <v>21</v>
      </c>
      <c r="B632" s="45" t="s">
        <v>42</v>
      </c>
      <c r="C632" s="45"/>
      <c r="D632" s="45"/>
      <c r="E632" s="45"/>
      <c r="F632" s="45"/>
      <c r="G632" s="15"/>
      <c r="H632" s="16"/>
      <c r="I632" s="17"/>
      <c r="J632" s="17">
        <f>J633</f>
        <v>0</v>
      </c>
    </row>
    <row r="633" spans="1:10" x14ac:dyDescent="0.2">
      <c r="A633" s="45" t="s">
        <v>2</v>
      </c>
      <c r="B633" s="45" t="s">
        <v>43</v>
      </c>
      <c r="C633" s="45"/>
      <c r="D633" s="45"/>
      <c r="E633" s="45"/>
      <c r="F633" s="45"/>
      <c r="G633" s="15"/>
      <c r="H633" s="16"/>
      <c r="I633" s="18"/>
      <c r="J633" s="18">
        <f>SUM(J637:J652)</f>
        <v>0</v>
      </c>
    </row>
    <row r="634" spans="1:10" ht="27" customHeight="1" x14ac:dyDescent="0.2">
      <c r="A634" s="53"/>
      <c r="B634" s="137" t="s">
        <v>632</v>
      </c>
      <c r="C634" s="138"/>
      <c r="D634" s="138"/>
      <c r="E634" s="138"/>
      <c r="F634" s="139"/>
      <c r="G634" s="15"/>
      <c r="H634" s="16"/>
      <c r="I634" s="18"/>
      <c r="J634" s="18"/>
    </row>
    <row r="635" spans="1:10" ht="22.5" x14ac:dyDescent="0.2">
      <c r="A635" s="44" t="s">
        <v>248</v>
      </c>
      <c r="B635" s="41" t="s">
        <v>249</v>
      </c>
      <c r="C635" s="41" t="s">
        <v>250</v>
      </c>
      <c r="D635" s="41" t="s">
        <v>263</v>
      </c>
      <c r="E635" s="41" t="s">
        <v>262</v>
      </c>
      <c r="F635" s="41" t="s">
        <v>251</v>
      </c>
      <c r="G635" s="41" t="s">
        <v>1</v>
      </c>
      <c r="H635" s="42" t="s">
        <v>16</v>
      </c>
      <c r="I635" s="43" t="s">
        <v>15</v>
      </c>
      <c r="J635" s="43" t="s">
        <v>17</v>
      </c>
    </row>
    <row r="636" spans="1:10" s="7" customFormat="1" ht="15" x14ac:dyDescent="0.25">
      <c r="A636" s="145" t="s">
        <v>633</v>
      </c>
      <c r="B636" s="147"/>
      <c r="C636" s="75"/>
      <c r="D636" s="76"/>
      <c r="E636" s="76"/>
      <c r="F636" s="75"/>
      <c r="G636" s="55"/>
      <c r="H636" s="56"/>
      <c r="I636" s="57"/>
      <c r="J636" s="57"/>
    </row>
    <row r="637" spans="1:10" s="7" customFormat="1" ht="15" x14ac:dyDescent="0.25">
      <c r="A637" s="68" t="s">
        <v>297</v>
      </c>
      <c r="B637" s="65" t="s">
        <v>366</v>
      </c>
      <c r="C637" s="77" t="s">
        <v>253</v>
      </c>
      <c r="D637" s="77">
        <v>112.00000000000001</v>
      </c>
      <c r="E637" s="77">
        <v>125</v>
      </c>
      <c r="F637" s="69" t="s">
        <v>264</v>
      </c>
      <c r="G637" s="20" t="s">
        <v>30</v>
      </c>
      <c r="H637" s="21">
        <v>1</v>
      </c>
      <c r="I637" s="8">
        <v>0</v>
      </c>
      <c r="J637" s="22">
        <f t="shared" ref="J637:J639" si="67">IF(ISNUMBER(H637),ROUND(H637*I637,2),"")</f>
        <v>0</v>
      </c>
    </row>
    <row r="638" spans="1:10" s="7" customFormat="1" ht="15" x14ac:dyDescent="0.25">
      <c r="A638" s="68" t="s">
        <v>298</v>
      </c>
      <c r="B638" s="65" t="s">
        <v>637</v>
      </c>
      <c r="C638" s="77" t="s">
        <v>253</v>
      </c>
      <c r="D638" s="77">
        <v>170</v>
      </c>
      <c r="E638" s="77">
        <v>133</v>
      </c>
      <c r="F638" s="69" t="s">
        <v>264</v>
      </c>
      <c r="G638" s="20" t="s">
        <v>30</v>
      </c>
      <c r="H638" s="21">
        <v>1</v>
      </c>
      <c r="I638" s="8">
        <v>0</v>
      </c>
      <c r="J638" s="22">
        <f t="shared" si="67"/>
        <v>0</v>
      </c>
    </row>
    <row r="639" spans="1:10" s="7" customFormat="1" ht="15" x14ac:dyDescent="0.25">
      <c r="A639" s="68" t="s">
        <v>349</v>
      </c>
      <c r="B639" s="65" t="s">
        <v>521</v>
      </c>
      <c r="C639" s="77" t="s">
        <v>253</v>
      </c>
      <c r="D639" s="77">
        <v>170</v>
      </c>
      <c r="E639" s="77">
        <v>133</v>
      </c>
      <c r="F639" s="69" t="s">
        <v>264</v>
      </c>
      <c r="G639" s="20" t="s">
        <v>30</v>
      </c>
      <c r="H639" s="21">
        <v>1</v>
      </c>
      <c r="I639" s="8">
        <v>0</v>
      </c>
      <c r="J639" s="22">
        <f t="shared" si="67"/>
        <v>0</v>
      </c>
    </row>
    <row r="640" spans="1:10" s="7" customFormat="1" ht="15" x14ac:dyDescent="0.25">
      <c r="A640" s="145" t="s">
        <v>634</v>
      </c>
      <c r="B640" s="147"/>
      <c r="C640" s="75"/>
      <c r="D640" s="76"/>
      <c r="E640" s="76"/>
      <c r="F640" s="75"/>
      <c r="G640" s="55"/>
      <c r="H640" s="56"/>
      <c r="I640" s="57"/>
      <c r="J640" s="57"/>
    </row>
    <row r="641" spans="1:10" s="7" customFormat="1" ht="15" x14ac:dyDescent="0.25">
      <c r="A641" s="68" t="s">
        <v>360</v>
      </c>
      <c r="B641" s="65" t="s">
        <v>637</v>
      </c>
      <c r="C641" s="69" t="s">
        <v>253</v>
      </c>
      <c r="D641" s="70">
        <v>120</v>
      </c>
      <c r="E641" s="70">
        <v>163</v>
      </c>
      <c r="F641" s="69" t="s">
        <v>264</v>
      </c>
      <c r="G641" s="20" t="s">
        <v>30</v>
      </c>
      <c r="H641" s="21">
        <v>1</v>
      </c>
      <c r="I641" s="8">
        <v>0</v>
      </c>
      <c r="J641" s="22">
        <f t="shared" ref="J641:J642" si="68">IF(ISNUMBER(H641),ROUND(H641*I641,2),"")</f>
        <v>0</v>
      </c>
    </row>
    <row r="642" spans="1:10" s="7" customFormat="1" ht="15" x14ac:dyDescent="0.25">
      <c r="A642" s="68" t="s">
        <v>361</v>
      </c>
      <c r="B642" s="65" t="s">
        <v>498</v>
      </c>
      <c r="C642" s="69" t="s">
        <v>253</v>
      </c>
      <c r="D642" s="70">
        <v>120</v>
      </c>
      <c r="E642" s="70">
        <v>163</v>
      </c>
      <c r="F642" s="69" t="s">
        <v>264</v>
      </c>
      <c r="G642" s="20" t="s">
        <v>30</v>
      </c>
      <c r="H642" s="21">
        <v>1</v>
      </c>
      <c r="I642" s="8">
        <v>0</v>
      </c>
      <c r="J642" s="22">
        <f t="shared" si="68"/>
        <v>0</v>
      </c>
    </row>
    <row r="643" spans="1:10" s="7" customFormat="1" ht="15" x14ac:dyDescent="0.25">
      <c r="A643" s="145" t="s">
        <v>635</v>
      </c>
      <c r="B643" s="147"/>
      <c r="C643" s="75"/>
      <c r="D643" s="76"/>
      <c r="E643" s="76"/>
      <c r="F643" s="75"/>
      <c r="G643" s="55"/>
      <c r="H643" s="56"/>
      <c r="I643" s="57"/>
      <c r="J643" s="57"/>
    </row>
    <row r="644" spans="1:10" s="7" customFormat="1" ht="15" x14ac:dyDescent="0.25">
      <c r="A644" s="68" t="s">
        <v>254</v>
      </c>
      <c r="B644" s="65" t="s">
        <v>256</v>
      </c>
      <c r="C644" s="69" t="s">
        <v>253</v>
      </c>
      <c r="D644" s="70">
        <v>133</v>
      </c>
      <c r="E644" s="70">
        <v>170</v>
      </c>
      <c r="F644" s="69" t="s">
        <v>264</v>
      </c>
      <c r="G644" s="20" t="s">
        <v>30</v>
      </c>
      <c r="H644" s="21">
        <v>1</v>
      </c>
      <c r="I644" s="8">
        <v>0</v>
      </c>
      <c r="J644" s="22">
        <f t="shared" ref="J644:J645" si="69">IF(ISNUMBER(H644),ROUND(H644*I644,2),"")</f>
        <v>0</v>
      </c>
    </row>
    <row r="645" spans="1:10" s="7" customFormat="1" ht="15" x14ac:dyDescent="0.25">
      <c r="A645" s="68" t="s">
        <v>235</v>
      </c>
      <c r="B645" s="65" t="s">
        <v>638</v>
      </c>
      <c r="C645" s="69" t="s">
        <v>253</v>
      </c>
      <c r="D645" s="70">
        <v>133</v>
      </c>
      <c r="E645" s="70">
        <v>170</v>
      </c>
      <c r="F645" s="69" t="s">
        <v>264</v>
      </c>
      <c r="G645" s="20" t="s">
        <v>30</v>
      </c>
      <c r="H645" s="21">
        <v>1</v>
      </c>
      <c r="I645" s="8">
        <v>0</v>
      </c>
      <c r="J645" s="22">
        <f t="shared" si="69"/>
        <v>0</v>
      </c>
    </row>
    <row r="646" spans="1:10" s="7" customFormat="1" ht="15" x14ac:dyDescent="0.25">
      <c r="A646" s="145" t="s">
        <v>636</v>
      </c>
      <c r="B646" s="147"/>
      <c r="C646" s="75"/>
      <c r="D646" s="76"/>
      <c r="E646" s="76"/>
      <c r="F646" s="75"/>
      <c r="G646" s="55"/>
      <c r="H646" s="56"/>
      <c r="I646" s="57"/>
      <c r="J646" s="57"/>
    </row>
    <row r="647" spans="1:10" s="7" customFormat="1" ht="15" x14ac:dyDescent="0.25">
      <c r="A647" s="68" t="s">
        <v>236</v>
      </c>
      <c r="B647" s="65" t="s">
        <v>638</v>
      </c>
      <c r="C647" s="69" t="s">
        <v>253</v>
      </c>
      <c r="D647" s="70">
        <v>133</v>
      </c>
      <c r="E647" s="70">
        <v>170</v>
      </c>
      <c r="F647" s="69" t="s">
        <v>264</v>
      </c>
      <c r="G647" s="20" t="s">
        <v>30</v>
      </c>
      <c r="H647" s="21">
        <v>1</v>
      </c>
      <c r="I647" s="8">
        <v>0</v>
      </c>
      <c r="J647" s="22">
        <f t="shared" ref="J647:J650" si="70">IF(ISNUMBER(H647),ROUND(H647*I647,2),"")</f>
        <v>0</v>
      </c>
    </row>
    <row r="648" spans="1:10" s="7" customFormat="1" ht="15" x14ac:dyDescent="0.25">
      <c r="A648" s="68" t="s">
        <v>237</v>
      </c>
      <c r="B648" s="65" t="s">
        <v>256</v>
      </c>
      <c r="C648" s="69" t="s">
        <v>253</v>
      </c>
      <c r="D648" s="70">
        <v>133</v>
      </c>
      <c r="E648" s="70">
        <v>170</v>
      </c>
      <c r="F648" s="69" t="s">
        <v>264</v>
      </c>
      <c r="G648" s="20" t="s">
        <v>30</v>
      </c>
      <c r="H648" s="21">
        <v>1</v>
      </c>
      <c r="I648" s="8">
        <v>0</v>
      </c>
      <c r="J648" s="22">
        <f t="shared" si="70"/>
        <v>0</v>
      </c>
    </row>
    <row r="649" spans="1:10" s="7" customFormat="1" ht="22.5" x14ac:dyDescent="0.25">
      <c r="A649" s="68" t="s">
        <v>639</v>
      </c>
      <c r="B649" s="65" t="s">
        <v>375</v>
      </c>
      <c r="C649" s="69" t="s">
        <v>644</v>
      </c>
      <c r="D649" s="70">
        <v>82</v>
      </c>
      <c r="E649" s="70">
        <v>45</v>
      </c>
      <c r="F649" s="69" t="s">
        <v>264</v>
      </c>
      <c r="G649" s="20" t="s">
        <v>30</v>
      </c>
      <c r="H649" s="21">
        <v>1</v>
      </c>
      <c r="I649" s="8">
        <v>0</v>
      </c>
      <c r="J649" s="22">
        <f t="shared" si="70"/>
        <v>0</v>
      </c>
    </row>
    <row r="650" spans="1:10" s="7" customFormat="1" ht="22.5" x14ac:dyDescent="0.25">
      <c r="A650" s="68" t="s">
        <v>640</v>
      </c>
      <c r="B650" s="65" t="s">
        <v>643</v>
      </c>
      <c r="C650" s="69" t="s">
        <v>645</v>
      </c>
      <c r="D650" s="70">
        <v>82</v>
      </c>
      <c r="E650" s="70">
        <v>45</v>
      </c>
      <c r="F650" s="69" t="s">
        <v>264</v>
      </c>
      <c r="G650" s="20" t="s">
        <v>30</v>
      </c>
      <c r="H650" s="21">
        <v>1</v>
      </c>
      <c r="I650" s="8">
        <v>0</v>
      </c>
      <c r="J650" s="22">
        <f t="shared" si="70"/>
        <v>0</v>
      </c>
    </row>
    <row r="651" spans="1:10" s="7" customFormat="1" ht="22.5" x14ac:dyDescent="0.25">
      <c r="A651" s="68" t="s">
        <v>641</v>
      </c>
      <c r="B651" s="65" t="s">
        <v>643</v>
      </c>
      <c r="C651" s="69" t="s">
        <v>645</v>
      </c>
      <c r="D651" s="70">
        <v>82</v>
      </c>
      <c r="E651" s="70">
        <v>45</v>
      </c>
      <c r="F651" s="69" t="s">
        <v>264</v>
      </c>
      <c r="G651" s="20" t="s">
        <v>30</v>
      </c>
      <c r="H651" s="21">
        <v>1</v>
      </c>
      <c r="I651" s="8">
        <v>0</v>
      </c>
      <c r="J651" s="22">
        <f t="shared" ref="J651:J652" si="71">IF(ISNUMBER(H651),ROUND(H651*I651,2),"")</f>
        <v>0</v>
      </c>
    </row>
    <row r="652" spans="1:10" s="7" customFormat="1" ht="22.5" x14ac:dyDescent="0.25">
      <c r="A652" s="68" t="s">
        <v>642</v>
      </c>
      <c r="B652" s="65" t="s">
        <v>643</v>
      </c>
      <c r="C652" s="69" t="s">
        <v>645</v>
      </c>
      <c r="D652" s="70">
        <v>82</v>
      </c>
      <c r="E652" s="70">
        <v>45</v>
      </c>
      <c r="F652" s="69" t="s">
        <v>264</v>
      </c>
      <c r="G652" s="20" t="s">
        <v>30</v>
      </c>
      <c r="H652" s="21">
        <v>1</v>
      </c>
      <c r="I652" s="8">
        <v>0</v>
      </c>
      <c r="J652" s="22">
        <f t="shared" si="71"/>
        <v>0</v>
      </c>
    </row>
    <row r="653" spans="1:10" s="7" customFormat="1" ht="15" x14ac:dyDescent="0.25">
      <c r="A653" s="45" t="s">
        <v>22</v>
      </c>
      <c r="B653" s="45" t="s">
        <v>27</v>
      </c>
      <c r="C653" s="45"/>
      <c r="D653" s="45"/>
      <c r="E653" s="45"/>
      <c r="F653" s="45"/>
      <c r="G653" s="15"/>
      <c r="H653" s="16"/>
      <c r="I653" s="17"/>
      <c r="J653" s="17">
        <f>SUM(J654:J658)</f>
        <v>0</v>
      </c>
    </row>
    <row r="654" spans="1:10" s="7" customFormat="1" ht="15" customHeight="1" x14ac:dyDescent="0.25">
      <c r="A654" s="31" t="s">
        <v>3</v>
      </c>
      <c r="B654" s="134" t="s">
        <v>646</v>
      </c>
      <c r="C654" s="135" t="s">
        <v>646</v>
      </c>
      <c r="D654" s="135" t="s">
        <v>646</v>
      </c>
      <c r="E654" s="135" t="s">
        <v>646</v>
      </c>
      <c r="F654" s="136" t="s">
        <v>646</v>
      </c>
      <c r="G654" s="20" t="s">
        <v>23</v>
      </c>
      <c r="H654" s="23">
        <v>18.267999999999997</v>
      </c>
      <c r="I654" s="9">
        <v>0</v>
      </c>
      <c r="J654" s="22">
        <f t="shared" ref="J654:J658" si="72">IF(ISNUMBER(H654),ROUND(H654*I654,2),"")</f>
        <v>0</v>
      </c>
    </row>
    <row r="655" spans="1:10" s="7" customFormat="1" ht="15" customHeight="1" x14ac:dyDescent="0.25">
      <c r="A655" s="31" t="s">
        <v>4</v>
      </c>
      <c r="B655" s="134" t="s">
        <v>647</v>
      </c>
      <c r="C655" s="135" t="s">
        <v>647</v>
      </c>
      <c r="D655" s="135" t="s">
        <v>647</v>
      </c>
      <c r="E655" s="135" t="s">
        <v>647</v>
      </c>
      <c r="F655" s="136" t="s">
        <v>647</v>
      </c>
      <c r="G655" s="20" t="s">
        <v>5</v>
      </c>
      <c r="H655" s="23">
        <v>4</v>
      </c>
      <c r="I655" s="9">
        <v>0</v>
      </c>
      <c r="J655" s="22">
        <f t="shared" si="72"/>
        <v>0</v>
      </c>
    </row>
    <row r="656" spans="1:10" s="7" customFormat="1" ht="15" customHeight="1" x14ac:dyDescent="0.25">
      <c r="A656" s="31" t="s">
        <v>6</v>
      </c>
      <c r="B656" s="134" t="s">
        <v>345</v>
      </c>
      <c r="C656" s="135" t="s">
        <v>345</v>
      </c>
      <c r="D656" s="135" t="s">
        <v>345</v>
      </c>
      <c r="E656" s="135" t="s">
        <v>345</v>
      </c>
      <c r="F656" s="136" t="s">
        <v>345</v>
      </c>
      <c r="G656" s="20" t="s">
        <v>5</v>
      </c>
      <c r="H656" s="23">
        <v>16.169999999999995</v>
      </c>
      <c r="I656" s="9">
        <v>0</v>
      </c>
      <c r="J656" s="22">
        <f t="shared" si="72"/>
        <v>0</v>
      </c>
    </row>
    <row r="657" spans="1:10" s="7" customFormat="1" ht="15" customHeight="1" x14ac:dyDescent="0.25">
      <c r="A657" s="31" t="s">
        <v>7</v>
      </c>
      <c r="B657" s="134" t="s">
        <v>269</v>
      </c>
      <c r="C657" s="135" t="s">
        <v>269</v>
      </c>
      <c r="D657" s="135" t="s">
        <v>269</v>
      </c>
      <c r="E657" s="135" t="s">
        <v>269</v>
      </c>
      <c r="F657" s="136" t="s">
        <v>269</v>
      </c>
      <c r="G657" s="20" t="s">
        <v>5</v>
      </c>
      <c r="H657" s="23">
        <v>62.580000000000005</v>
      </c>
      <c r="I657" s="9">
        <v>0</v>
      </c>
      <c r="J657" s="22">
        <f t="shared" si="72"/>
        <v>0</v>
      </c>
    </row>
    <row r="658" spans="1:10" s="7" customFormat="1" ht="15" customHeight="1" x14ac:dyDescent="0.25">
      <c r="A658" s="31" t="s">
        <v>8</v>
      </c>
      <c r="B658" s="134" t="s">
        <v>271</v>
      </c>
      <c r="C658" s="135" t="s">
        <v>271</v>
      </c>
      <c r="D658" s="135" t="s">
        <v>271</v>
      </c>
      <c r="E658" s="135" t="s">
        <v>271</v>
      </c>
      <c r="F658" s="136" t="s">
        <v>271</v>
      </c>
      <c r="G658" s="20" t="s">
        <v>5</v>
      </c>
      <c r="H658" s="23">
        <v>62.580000000000005</v>
      </c>
      <c r="I658" s="9">
        <v>0</v>
      </c>
      <c r="J658" s="22">
        <f t="shared" si="72"/>
        <v>0</v>
      </c>
    </row>
    <row r="659" spans="1:10" x14ac:dyDescent="0.2">
      <c r="A659" s="52" t="s">
        <v>654</v>
      </c>
      <c r="B659" s="143" t="s">
        <v>649</v>
      </c>
      <c r="C659" s="144"/>
      <c r="D659" s="37"/>
      <c r="E659" s="37"/>
      <c r="F659" s="37"/>
      <c r="G659" s="38"/>
      <c r="H659" s="38"/>
      <c r="I659" s="38"/>
      <c r="J659" s="36">
        <f>J660+J674</f>
        <v>0</v>
      </c>
    </row>
    <row r="660" spans="1:10" x14ac:dyDescent="0.2">
      <c r="A660" s="45" t="s">
        <v>21</v>
      </c>
      <c r="B660" s="45" t="s">
        <v>42</v>
      </c>
      <c r="C660" s="45"/>
      <c r="D660" s="45"/>
      <c r="E660" s="45"/>
      <c r="F660" s="45"/>
      <c r="G660" s="15"/>
      <c r="H660" s="16"/>
      <c r="I660" s="17"/>
      <c r="J660" s="17">
        <f>J661</f>
        <v>0</v>
      </c>
    </row>
    <row r="661" spans="1:10" x14ac:dyDescent="0.2">
      <c r="A661" s="45" t="s">
        <v>2</v>
      </c>
      <c r="B661" s="45" t="s">
        <v>43</v>
      </c>
      <c r="C661" s="45"/>
      <c r="D661" s="45"/>
      <c r="E661" s="45"/>
      <c r="F661" s="45"/>
      <c r="G661" s="15"/>
      <c r="H661" s="16"/>
      <c r="I661" s="18"/>
      <c r="J661" s="18">
        <f>SUM(J664:J673)</f>
        <v>0</v>
      </c>
    </row>
    <row r="662" spans="1:10" x14ac:dyDescent="0.2">
      <c r="A662" s="53"/>
      <c r="B662" s="137" t="s">
        <v>272</v>
      </c>
      <c r="C662" s="138"/>
      <c r="D662" s="138"/>
      <c r="E662" s="138"/>
      <c r="F662" s="139"/>
      <c r="G662" s="15"/>
      <c r="H662" s="16"/>
      <c r="I662" s="18"/>
      <c r="J662" s="18"/>
    </row>
    <row r="663" spans="1:10" ht="22.5" x14ac:dyDescent="0.2">
      <c r="A663" s="44" t="s">
        <v>248</v>
      </c>
      <c r="B663" s="41" t="s">
        <v>249</v>
      </c>
      <c r="C663" s="41" t="s">
        <v>250</v>
      </c>
      <c r="D663" s="41" t="s">
        <v>263</v>
      </c>
      <c r="E663" s="41" t="s">
        <v>262</v>
      </c>
      <c r="F663" s="41" t="s">
        <v>251</v>
      </c>
      <c r="G663" s="41" t="s">
        <v>1</v>
      </c>
      <c r="H663" s="42" t="s">
        <v>16</v>
      </c>
      <c r="I663" s="43" t="s">
        <v>15</v>
      </c>
      <c r="J663" s="43" t="s">
        <v>17</v>
      </c>
    </row>
    <row r="664" spans="1:10" x14ac:dyDescent="0.2">
      <c r="A664" s="68" t="s">
        <v>297</v>
      </c>
      <c r="B664" s="65" t="s">
        <v>383</v>
      </c>
      <c r="C664" s="77" t="s">
        <v>293</v>
      </c>
      <c r="D664" s="77">
        <v>91</v>
      </c>
      <c r="E664" s="77">
        <v>137</v>
      </c>
      <c r="F664" s="69" t="s">
        <v>264</v>
      </c>
      <c r="G664" s="20" t="s">
        <v>30</v>
      </c>
      <c r="H664" s="21">
        <v>1</v>
      </c>
      <c r="I664" s="8">
        <v>0</v>
      </c>
      <c r="J664" s="22">
        <f t="shared" ref="J664:J678" si="73">IF(ISNUMBER(H664),ROUND(H664*I664,2),"")</f>
        <v>0</v>
      </c>
    </row>
    <row r="665" spans="1:10" x14ac:dyDescent="0.2">
      <c r="A665" s="68" t="s">
        <v>298</v>
      </c>
      <c r="B665" s="65" t="s">
        <v>383</v>
      </c>
      <c r="C665" s="77" t="s">
        <v>293</v>
      </c>
      <c r="D665" s="77">
        <v>91</v>
      </c>
      <c r="E665" s="77">
        <v>137</v>
      </c>
      <c r="F665" s="69" t="s">
        <v>264</v>
      </c>
      <c r="G665" s="20" t="s">
        <v>30</v>
      </c>
      <c r="H665" s="21">
        <v>1</v>
      </c>
      <c r="I665" s="8">
        <v>0</v>
      </c>
      <c r="J665" s="22">
        <f t="shared" si="73"/>
        <v>0</v>
      </c>
    </row>
    <row r="666" spans="1:10" x14ac:dyDescent="0.2">
      <c r="A666" s="68" t="s">
        <v>233</v>
      </c>
      <c r="B666" s="65" t="s">
        <v>488</v>
      </c>
      <c r="C666" s="77" t="s">
        <v>293</v>
      </c>
      <c r="D666" s="77">
        <v>108</v>
      </c>
      <c r="E666" s="77">
        <v>140</v>
      </c>
      <c r="F666" s="69" t="s">
        <v>264</v>
      </c>
      <c r="G666" s="20" t="s">
        <v>30</v>
      </c>
      <c r="H666" s="21">
        <v>1</v>
      </c>
      <c r="I666" s="8">
        <v>0</v>
      </c>
      <c r="J666" s="22">
        <f t="shared" si="73"/>
        <v>0</v>
      </c>
    </row>
    <row r="667" spans="1:10" x14ac:dyDescent="0.2">
      <c r="A667" s="68" t="s">
        <v>254</v>
      </c>
      <c r="B667" s="65" t="s">
        <v>650</v>
      </c>
      <c r="C667" s="77" t="s">
        <v>293</v>
      </c>
      <c r="D667" s="77">
        <v>108</v>
      </c>
      <c r="E667" s="77">
        <v>140</v>
      </c>
      <c r="F667" s="69" t="s">
        <v>295</v>
      </c>
      <c r="G667" s="20" t="s">
        <v>30</v>
      </c>
      <c r="H667" s="21">
        <v>1</v>
      </c>
      <c r="I667" s="8">
        <v>0</v>
      </c>
      <c r="J667" s="22">
        <f t="shared" si="73"/>
        <v>0</v>
      </c>
    </row>
    <row r="668" spans="1:10" x14ac:dyDescent="0.2">
      <c r="A668" s="68" t="s">
        <v>235</v>
      </c>
      <c r="B668" s="65" t="s">
        <v>650</v>
      </c>
      <c r="C668" s="77" t="s">
        <v>293</v>
      </c>
      <c r="D668" s="77">
        <v>108</v>
      </c>
      <c r="E668" s="77">
        <v>140</v>
      </c>
      <c r="F668" s="69" t="s">
        <v>295</v>
      </c>
      <c r="G668" s="20" t="s">
        <v>30</v>
      </c>
      <c r="H668" s="21">
        <v>1</v>
      </c>
      <c r="I668" s="8">
        <v>0</v>
      </c>
      <c r="J668" s="22">
        <f t="shared" si="73"/>
        <v>0</v>
      </c>
    </row>
    <row r="669" spans="1:10" x14ac:dyDescent="0.2">
      <c r="A669" s="68" t="s">
        <v>236</v>
      </c>
      <c r="B669" s="65" t="s">
        <v>357</v>
      </c>
      <c r="C669" s="77" t="s">
        <v>293</v>
      </c>
      <c r="D669" s="77">
        <v>109.00000000000001</v>
      </c>
      <c r="E669" s="77">
        <v>139</v>
      </c>
      <c r="F669" s="69" t="s">
        <v>295</v>
      </c>
      <c r="G669" s="20" t="s">
        <v>30</v>
      </c>
      <c r="H669" s="21">
        <v>1</v>
      </c>
      <c r="I669" s="8">
        <v>0</v>
      </c>
      <c r="J669" s="22">
        <f t="shared" si="73"/>
        <v>0</v>
      </c>
    </row>
    <row r="670" spans="1:10" x14ac:dyDescent="0.2">
      <c r="A670" s="68" t="s">
        <v>237</v>
      </c>
      <c r="B670" s="65" t="s">
        <v>357</v>
      </c>
      <c r="C670" s="77" t="s">
        <v>293</v>
      </c>
      <c r="D670" s="77">
        <v>109.00000000000001</v>
      </c>
      <c r="E670" s="77">
        <v>139</v>
      </c>
      <c r="F670" s="69" t="s">
        <v>295</v>
      </c>
      <c r="G670" s="20" t="s">
        <v>30</v>
      </c>
      <c r="H670" s="21">
        <v>1</v>
      </c>
      <c r="I670" s="8">
        <v>0</v>
      </c>
      <c r="J670" s="22">
        <f t="shared" si="73"/>
        <v>0</v>
      </c>
    </row>
    <row r="671" spans="1:10" x14ac:dyDescent="0.2">
      <c r="A671" s="68" t="s">
        <v>238</v>
      </c>
      <c r="B671" s="65" t="s">
        <v>651</v>
      </c>
      <c r="C671" s="77" t="s">
        <v>293</v>
      </c>
      <c r="D671" s="77">
        <v>108</v>
      </c>
      <c r="E671" s="77">
        <v>139</v>
      </c>
      <c r="F671" s="69" t="s">
        <v>264</v>
      </c>
      <c r="G671" s="20" t="s">
        <v>30</v>
      </c>
      <c r="H671" s="21">
        <v>1</v>
      </c>
      <c r="I671" s="8">
        <v>0</v>
      </c>
      <c r="J671" s="22">
        <f t="shared" si="73"/>
        <v>0</v>
      </c>
    </row>
    <row r="672" spans="1:10" x14ac:dyDescent="0.2">
      <c r="A672" s="68" t="s">
        <v>327</v>
      </c>
      <c r="B672" s="65" t="s">
        <v>652</v>
      </c>
      <c r="C672" s="77" t="s">
        <v>253</v>
      </c>
      <c r="D672" s="77">
        <v>122</v>
      </c>
      <c r="E672" s="77">
        <v>102</v>
      </c>
      <c r="F672" s="69" t="s">
        <v>264</v>
      </c>
      <c r="G672" s="20" t="s">
        <v>30</v>
      </c>
      <c r="H672" s="21">
        <v>1</v>
      </c>
      <c r="I672" s="8">
        <v>0</v>
      </c>
      <c r="J672" s="22">
        <f t="shared" si="73"/>
        <v>0</v>
      </c>
    </row>
    <row r="673" spans="1:10" x14ac:dyDescent="0.2">
      <c r="A673" s="68" t="s">
        <v>405</v>
      </c>
      <c r="B673" s="65" t="s">
        <v>652</v>
      </c>
      <c r="C673" s="77" t="s">
        <v>253</v>
      </c>
      <c r="D673" s="77">
        <v>120</v>
      </c>
      <c r="E673" s="77">
        <v>102</v>
      </c>
      <c r="F673" s="69" t="s">
        <v>264</v>
      </c>
      <c r="G673" s="20" t="s">
        <v>30</v>
      </c>
      <c r="H673" s="21">
        <v>1</v>
      </c>
      <c r="I673" s="8">
        <v>0</v>
      </c>
      <c r="J673" s="22">
        <f t="shared" si="73"/>
        <v>0</v>
      </c>
    </row>
    <row r="674" spans="1:10" x14ac:dyDescent="0.2">
      <c r="A674" s="45" t="s">
        <v>22</v>
      </c>
      <c r="B674" s="45" t="s">
        <v>27</v>
      </c>
      <c r="C674" s="45"/>
      <c r="D674" s="45"/>
      <c r="E674" s="45"/>
      <c r="F674" s="45"/>
      <c r="G674" s="15"/>
      <c r="H674" s="16"/>
      <c r="I674" s="17"/>
      <c r="J674" s="17">
        <f>SUM(J675:J678)</f>
        <v>0</v>
      </c>
    </row>
    <row r="675" spans="1:10" ht="11.25" customHeight="1" x14ac:dyDescent="0.2">
      <c r="A675" s="31" t="s">
        <v>3</v>
      </c>
      <c r="B675" s="134" t="s">
        <v>290</v>
      </c>
      <c r="C675" s="135" t="s">
        <v>290</v>
      </c>
      <c r="D675" s="135" t="s">
        <v>290</v>
      </c>
      <c r="E675" s="135" t="s">
        <v>290</v>
      </c>
      <c r="F675" s="136" t="s">
        <v>290</v>
      </c>
      <c r="G675" s="20" t="s">
        <v>23</v>
      </c>
      <c r="H675" s="23">
        <v>8.5368000000000013</v>
      </c>
      <c r="I675" s="9">
        <v>0</v>
      </c>
      <c r="J675" s="22">
        <f t="shared" si="73"/>
        <v>0</v>
      </c>
    </row>
    <row r="676" spans="1:10" ht="11.25" customHeight="1" x14ac:dyDescent="0.2">
      <c r="A676" s="31" t="s">
        <v>4</v>
      </c>
      <c r="B676" s="134" t="s">
        <v>653</v>
      </c>
      <c r="C676" s="135" t="s">
        <v>653</v>
      </c>
      <c r="D676" s="135" t="s">
        <v>653</v>
      </c>
      <c r="E676" s="135" t="s">
        <v>653</v>
      </c>
      <c r="F676" s="136" t="s">
        <v>653</v>
      </c>
      <c r="G676" s="20" t="s">
        <v>5</v>
      </c>
      <c r="H676" s="23">
        <v>11.239999999999998</v>
      </c>
      <c r="I676" s="9">
        <v>0</v>
      </c>
      <c r="J676" s="22">
        <f t="shared" si="73"/>
        <v>0</v>
      </c>
    </row>
    <row r="677" spans="1:10" ht="11.25" customHeight="1" x14ac:dyDescent="0.2">
      <c r="A677" s="31" t="s">
        <v>6</v>
      </c>
      <c r="B677" s="134" t="s">
        <v>269</v>
      </c>
      <c r="C677" s="135" t="s">
        <v>269</v>
      </c>
      <c r="D677" s="135" t="s">
        <v>269</v>
      </c>
      <c r="E677" s="135" t="s">
        <v>269</v>
      </c>
      <c r="F677" s="136" t="s">
        <v>269</v>
      </c>
      <c r="G677" s="20" t="s">
        <v>5</v>
      </c>
      <c r="H677" s="23">
        <v>47.78</v>
      </c>
      <c r="I677" s="9">
        <v>0</v>
      </c>
      <c r="J677" s="22">
        <f t="shared" si="73"/>
        <v>0</v>
      </c>
    </row>
    <row r="678" spans="1:10" ht="11.25" customHeight="1" x14ac:dyDescent="0.2">
      <c r="A678" s="31" t="s">
        <v>7</v>
      </c>
      <c r="B678" s="134" t="s">
        <v>271</v>
      </c>
      <c r="C678" s="135" t="s">
        <v>271</v>
      </c>
      <c r="D678" s="135" t="s">
        <v>271</v>
      </c>
      <c r="E678" s="135" t="s">
        <v>271</v>
      </c>
      <c r="F678" s="136" t="s">
        <v>271</v>
      </c>
      <c r="G678" s="20" t="s">
        <v>5</v>
      </c>
      <c r="H678" s="23">
        <v>47.78</v>
      </c>
      <c r="I678" s="9">
        <v>0</v>
      </c>
      <c r="J678" s="22">
        <f t="shared" si="73"/>
        <v>0</v>
      </c>
    </row>
    <row r="679" spans="1:10" x14ac:dyDescent="0.2">
      <c r="A679" s="52" t="s">
        <v>661</v>
      </c>
      <c r="B679" s="143" t="s">
        <v>655</v>
      </c>
      <c r="C679" s="144"/>
      <c r="D679" s="37"/>
      <c r="E679" s="37"/>
      <c r="F679" s="37"/>
      <c r="G679" s="38"/>
      <c r="H679" s="38"/>
      <c r="I679" s="38"/>
      <c r="J679" s="36">
        <f>J680+J694</f>
        <v>0</v>
      </c>
    </row>
    <row r="680" spans="1:10" x14ac:dyDescent="0.2">
      <c r="A680" s="45" t="s">
        <v>21</v>
      </c>
      <c r="B680" s="45" t="s">
        <v>42</v>
      </c>
      <c r="C680" s="45"/>
      <c r="D680" s="45"/>
      <c r="E680" s="45"/>
      <c r="F680" s="45"/>
      <c r="G680" s="15"/>
      <c r="H680" s="16"/>
      <c r="I680" s="17"/>
      <c r="J680" s="17">
        <f>J681</f>
        <v>0</v>
      </c>
    </row>
    <row r="681" spans="1:10" x14ac:dyDescent="0.2">
      <c r="A681" s="45" t="s">
        <v>2</v>
      </c>
      <c r="B681" s="45" t="s">
        <v>43</v>
      </c>
      <c r="C681" s="45"/>
      <c r="D681" s="45"/>
      <c r="E681" s="45"/>
      <c r="F681" s="45"/>
      <c r="G681" s="15"/>
      <c r="H681" s="16"/>
      <c r="I681" s="18"/>
      <c r="J681" s="18">
        <f>SUM(J684:J693)</f>
        <v>0</v>
      </c>
    </row>
    <row r="682" spans="1:10" x14ac:dyDescent="0.2">
      <c r="A682" s="53"/>
      <c r="B682" s="137" t="s">
        <v>272</v>
      </c>
      <c r="C682" s="138"/>
      <c r="D682" s="138"/>
      <c r="E682" s="138"/>
      <c r="F682" s="139"/>
      <c r="G682" s="15"/>
      <c r="H682" s="16"/>
      <c r="I682" s="18"/>
      <c r="J682" s="18"/>
    </row>
    <row r="683" spans="1:10" ht="22.5" x14ac:dyDescent="0.2">
      <c r="A683" s="44" t="s">
        <v>248</v>
      </c>
      <c r="B683" s="41" t="s">
        <v>249</v>
      </c>
      <c r="C683" s="41" t="s">
        <v>250</v>
      </c>
      <c r="D683" s="41" t="s">
        <v>263</v>
      </c>
      <c r="E683" s="41" t="s">
        <v>262</v>
      </c>
      <c r="F683" s="41" t="s">
        <v>251</v>
      </c>
      <c r="G683" s="41" t="s">
        <v>1</v>
      </c>
      <c r="H683" s="42" t="s">
        <v>16</v>
      </c>
      <c r="I683" s="43" t="s">
        <v>15</v>
      </c>
      <c r="J683" s="43" t="s">
        <v>17</v>
      </c>
    </row>
    <row r="684" spans="1:10" x14ac:dyDescent="0.2">
      <c r="A684" s="68" t="s">
        <v>297</v>
      </c>
      <c r="B684" s="65" t="s">
        <v>336</v>
      </c>
      <c r="C684" s="77" t="s">
        <v>253</v>
      </c>
      <c r="D684" s="77">
        <v>170</v>
      </c>
      <c r="E684" s="77">
        <v>110.00000000000001</v>
      </c>
      <c r="F684" s="69" t="s">
        <v>523</v>
      </c>
      <c r="G684" s="20" t="s">
        <v>30</v>
      </c>
      <c r="H684" s="21">
        <v>1</v>
      </c>
      <c r="I684" s="8">
        <v>0</v>
      </c>
      <c r="J684" s="22">
        <f t="shared" ref="J684:J693" si="74">IF(ISNUMBER(H684),ROUND(H684*I684,2),"")</f>
        <v>0</v>
      </c>
    </row>
    <row r="685" spans="1:10" x14ac:dyDescent="0.2">
      <c r="A685" s="68" t="s">
        <v>298</v>
      </c>
      <c r="B685" s="65" t="s">
        <v>656</v>
      </c>
      <c r="C685" s="77" t="s">
        <v>253</v>
      </c>
      <c r="D685" s="77">
        <v>169</v>
      </c>
      <c r="E685" s="77">
        <v>112.00000000000001</v>
      </c>
      <c r="F685" s="69" t="s">
        <v>523</v>
      </c>
      <c r="G685" s="20" t="s">
        <v>30</v>
      </c>
      <c r="H685" s="21">
        <v>1</v>
      </c>
      <c r="I685" s="8">
        <v>0</v>
      </c>
      <c r="J685" s="22">
        <f t="shared" si="74"/>
        <v>0</v>
      </c>
    </row>
    <row r="686" spans="1:10" x14ac:dyDescent="0.2">
      <c r="A686" s="68" t="s">
        <v>349</v>
      </c>
      <c r="B686" s="65" t="s">
        <v>366</v>
      </c>
      <c r="C686" s="77" t="s">
        <v>253</v>
      </c>
      <c r="D686" s="77">
        <v>137</v>
      </c>
      <c r="E686" s="77">
        <v>110.00000000000001</v>
      </c>
      <c r="F686" s="69" t="s">
        <v>294</v>
      </c>
      <c r="G686" s="20" t="s">
        <v>30</v>
      </c>
      <c r="H686" s="21">
        <v>1</v>
      </c>
      <c r="I686" s="8">
        <v>0</v>
      </c>
      <c r="J686" s="22">
        <f t="shared" si="74"/>
        <v>0</v>
      </c>
    </row>
    <row r="687" spans="1:10" x14ac:dyDescent="0.2">
      <c r="A687" s="68" t="s">
        <v>233</v>
      </c>
      <c r="B687" s="65" t="s">
        <v>502</v>
      </c>
      <c r="C687" s="77" t="s">
        <v>253</v>
      </c>
      <c r="D687" s="77">
        <v>170</v>
      </c>
      <c r="E687" s="77">
        <v>130</v>
      </c>
      <c r="F687" s="69" t="s">
        <v>523</v>
      </c>
      <c r="G687" s="20" t="s">
        <v>30</v>
      </c>
      <c r="H687" s="21">
        <v>1</v>
      </c>
      <c r="I687" s="8">
        <v>0</v>
      </c>
      <c r="J687" s="22">
        <f t="shared" si="74"/>
        <v>0</v>
      </c>
    </row>
    <row r="688" spans="1:10" x14ac:dyDescent="0.2">
      <c r="A688" s="68" t="s">
        <v>254</v>
      </c>
      <c r="B688" s="65" t="s">
        <v>286</v>
      </c>
      <c r="C688" s="77" t="s">
        <v>253</v>
      </c>
      <c r="D688" s="77">
        <v>170</v>
      </c>
      <c r="E688" s="77">
        <v>130</v>
      </c>
      <c r="F688" s="69" t="s">
        <v>523</v>
      </c>
      <c r="G688" s="20" t="s">
        <v>30</v>
      </c>
      <c r="H688" s="21">
        <v>1</v>
      </c>
      <c r="I688" s="8">
        <v>0</v>
      </c>
      <c r="J688" s="22">
        <f t="shared" si="74"/>
        <v>0</v>
      </c>
    </row>
    <row r="689" spans="1:10" x14ac:dyDescent="0.2">
      <c r="A689" s="68" t="s">
        <v>235</v>
      </c>
      <c r="B689" s="65" t="s">
        <v>374</v>
      </c>
      <c r="C689" s="77" t="s">
        <v>253</v>
      </c>
      <c r="D689" s="77">
        <v>139</v>
      </c>
      <c r="E689" s="77">
        <v>120</v>
      </c>
      <c r="F689" s="69" t="s">
        <v>295</v>
      </c>
      <c r="G689" s="20" t="s">
        <v>30</v>
      </c>
      <c r="H689" s="21">
        <v>1</v>
      </c>
      <c r="I689" s="8">
        <v>0</v>
      </c>
      <c r="J689" s="22">
        <f t="shared" si="74"/>
        <v>0</v>
      </c>
    </row>
    <row r="690" spans="1:10" x14ac:dyDescent="0.2">
      <c r="A690" s="68" t="s">
        <v>327</v>
      </c>
      <c r="B690" s="65" t="s">
        <v>657</v>
      </c>
      <c r="C690" s="77" t="s">
        <v>253</v>
      </c>
      <c r="D690" s="77">
        <v>170</v>
      </c>
      <c r="E690" s="77">
        <v>130</v>
      </c>
      <c r="F690" s="69" t="s">
        <v>659</v>
      </c>
      <c r="G690" s="20" t="s">
        <v>30</v>
      </c>
      <c r="H690" s="21">
        <v>1</v>
      </c>
      <c r="I690" s="8">
        <v>0</v>
      </c>
      <c r="J690" s="22">
        <f t="shared" si="74"/>
        <v>0</v>
      </c>
    </row>
    <row r="691" spans="1:10" x14ac:dyDescent="0.2">
      <c r="A691" s="68" t="s">
        <v>405</v>
      </c>
      <c r="B691" s="65" t="s">
        <v>658</v>
      </c>
      <c r="C691" s="77" t="s">
        <v>293</v>
      </c>
      <c r="D691" s="77">
        <v>63</v>
      </c>
      <c r="E691" s="77">
        <v>70</v>
      </c>
      <c r="F691" s="69" t="s">
        <v>264</v>
      </c>
      <c r="G691" s="20" t="s">
        <v>30</v>
      </c>
      <c r="H691" s="21">
        <v>1</v>
      </c>
      <c r="I691" s="8">
        <v>0</v>
      </c>
      <c r="J691" s="22">
        <f t="shared" si="74"/>
        <v>0</v>
      </c>
    </row>
    <row r="692" spans="1:10" x14ac:dyDescent="0.2">
      <c r="A692" s="68" t="s">
        <v>406</v>
      </c>
      <c r="B692" s="65" t="s">
        <v>375</v>
      </c>
      <c r="C692" s="77" t="s">
        <v>253</v>
      </c>
      <c r="D692" s="77">
        <v>139</v>
      </c>
      <c r="E692" s="77">
        <v>120</v>
      </c>
      <c r="F692" s="69" t="s">
        <v>295</v>
      </c>
      <c r="G692" s="20" t="s">
        <v>30</v>
      </c>
      <c r="H692" s="21">
        <v>1</v>
      </c>
      <c r="I692" s="8">
        <v>0</v>
      </c>
      <c r="J692" s="22">
        <f t="shared" si="74"/>
        <v>0</v>
      </c>
    </row>
    <row r="693" spans="1:10" x14ac:dyDescent="0.2">
      <c r="A693" s="68" t="s">
        <v>407</v>
      </c>
      <c r="B693" s="65" t="s">
        <v>375</v>
      </c>
      <c r="C693" s="77" t="s">
        <v>293</v>
      </c>
      <c r="D693" s="77">
        <v>63</v>
      </c>
      <c r="E693" s="77">
        <v>70</v>
      </c>
      <c r="F693" s="69" t="s">
        <v>264</v>
      </c>
      <c r="G693" s="20" t="s">
        <v>30</v>
      </c>
      <c r="H693" s="21">
        <v>1</v>
      </c>
      <c r="I693" s="8">
        <v>0</v>
      </c>
      <c r="J693" s="22">
        <f t="shared" si="74"/>
        <v>0</v>
      </c>
    </row>
    <row r="694" spans="1:10" x14ac:dyDescent="0.2">
      <c r="A694" s="45" t="s">
        <v>22</v>
      </c>
      <c r="B694" s="45" t="s">
        <v>27</v>
      </c>
      <c r="C694" s="45"/>
      <c r="D694" s="45"/>
      <c r="E694" s="45"/>
      <c r="F694" s="45"/>
      <c r="G694" s="15"/>
      <c r="H694" s="16"/>
      <c r="I694" s="17"/>
      <c r="J694" s="17">
        <f>SUM(J695:J698)</f>
        <v>0</v>
      </c>
    </row>
    <row r="695" spans="1:10" ht="11.25" customHeight="1" x14ac:dyDescent="0.2">
      <c r="A695" s="31" t="s">
        <v>3</v>
      </c>
      <c r="B695" s="134" t="s">
        <v>290</v>
      </c>
      <c r="C695" s="135" t="s">
        <v>290</v>
      </c>
      <c r="D695" s="135" t="s">
        <v>290</v>
      </c>
      <c r="E695" s="135" t="s">
        <v>290</v>
      </c>
      <c r="F695" s="136" t="s">
        <v>290</v>
      </c>
      <c r="G695" s="20" t="s">
        <v>23</v>
      </c>
      <c r="H695" s="23">
        <v>16.117799999999999</v>
      </c>
      <c r="I695" s="9">
        <v>0</v>
      </c>
      <c r="J695" s="22">
        <f t="shared" ref="J695:J698" si="75">IF(ISNUMBER(H695),ROUND(H695*I695,2),"")</f>
        <v>0</v>
      </c>
    </row>
    <row r="696" spans="1:10" ht="11.25" customHeight="1" x14ac:dyDescent="0.2">
      <c r="A696" s="31" t="s">
        <v>4</v>
      </c>
      <c r="B696" s="134" t="s">
        <v>660</v>
      </c>
      <c r="C696" s="135" t="s">
        <v>660</v>
      </c>
      <c r="D696" s="135" t="s">
        <v>660</v>
      </c>
      <c r="E696" s="135" t="s">
        <v>660</v>
      </c>
      <c r="F696" s="136" t="s">
        <v>660</v>
      </c>
      <c r="G696" s="20" t="s">
        <v>5</v>
      </c>
      <c r="H696" s="23">
        <v>14.399999999999999</v>
      </c>
      <c r="I696" s="9">
        <v>0</v>
      </c>
      <c r="J696" s="22">
        <f t="shared" si="75"/>
        <v>0</v>
      </c>
    </row>
    <row r="697" spans="1:10" ht="11.25" customHeight="1" x14ac:dyDescent="0.2">
      <c r="A697" s="31" t="s">
        <v>6</v>
      </c>
      <c r="B697" s="134" t="s">
        <v>269</v>
      </c>
      <c r="C697" s="135" t="s">
        <v>269</v>
      </c>
      <c r="D697" s="135" t="s">
        <v>269</v>
      </c>
      <c r="E697" s="135" t="s">
        <v>269</v>
      </c>
      <c r="F697" s="136" t="s">
        <v>269</v>
      </c>
      <c r="G697" s="20" t="s">
        <v>5</v>
      </c>
      <c r="H697" s="23">
        <v>49.84</v>
      </c>
      <c r="I697" s="9">
        <v>0</v>
      </c>
      <c r="J697" s="22">
        <f t="shared" si="75"/>
        <v>0</v>
      </c>
    </row>
    <row r="698" spans="1:10" ht="11.25" customHeight="1" x14ac:dyDescent="0.2">
      <c r="A698" s="31" t="s">
        <v>7</v>
      </c>
      <c r="B698" s="134" t="s">
        <v>271</v>
      </c>
      <c r="C698" s="135" t="s">
        <v>271</v>
      </c>
      <c r="D698" s="135" t="s">
        <v>271</v>
      </c>
      <c r="E698" s="135" t="s">
        <v>271</v>
      </c>
      <c r="F698" s="136" t="s">
        <v>271</v>
      </c>
      <c r="G698" s="20" t="s">
        <v>5</v>
      </c>
      <c r="H698" s="23">
        <v>49.84</v>
      </c>
      <c r="I698" s="9">
        <v>0</v>
      </c>
      <c r="J698" s="22">
        <f t="shared" si="75"/>
        <v>0</v>
      </c>
    </row>
    <row r="699" spans="1:10" x14ac:dyDescent="0.2">
      <c r="A699" s="52" t="s">
        <v>663</v>
      </c>
      <c r="B699" s="143" t="s">
        <v>662</v>
      </c>
      <c r="C699" s="144"/>
      <c r="D699" s="37"/>
      <c r="E699" s="37"/>
      <c r="F699" s="37"/>
      <c r="G699" s="38"/>
      <c r="H699" s="38"/>
      <c r="I699" s="38"/>
      <c r="J699" s="36">
        <f>J700+J715</f>
        <v>0</v>
      </c>
    </row>
    <row r="700" spans="1:10" x14ac:dyDescent="0.2">
      <c r="A700" s="45" t="s">
        <v>21</v>
      </c>
      <c r="B700" s="45" t="s">
        <v>42</v>
      </c>
      <c r="C700" s="45"/>
      <c r="D700" s="45"/>
      <c r="E700" s="45"/>
      <c r="F700" s="45"/>
      <c r="G700" s="15"/>
      <c r="H700" s="16"/>
      <c r="I700" s="17"/>
      <c r="J700" s="17">
        <f>J701</f>
        <v>0</v>
      </c>
    </row>
    <row r="701" spans="1:10" x14ac:dyDescent="0.2">
      <c r="A701" s="45" t="s">
        <v>2</v>
      </c>
      <c r="B701" s="45" t="s">
        <v>43</v>
      </c>
      <c r="C701" s="45"/>
      <c r="D701" s="45"/>
      <c r="E701" s="45"/>
      <c r="F701" s="45"/>
      <c r="G701" s="15"/>
      <c r="H701" s="16"/>
      <c r="I701" s="18"/>
      <c r="J701" s="18">
        <f>SUM(J704:J714)</f>
        <v>0</v>
      </c>
    </row>
    <row r="702" spans="1:10" x14ac:dyDescent="0.2">
      <c r="A702" s="53"/>
      <c r="B702" s="137" t="s">
        <v>664</v>
      </c>
      <c r="C702" s="138"/>
      <c r="D702" s="138"/>
      <c r="E702" s="138"/>
      <c r="F702" s="139"/>
      <c r="G702" s="15"/>
      <c r="H702" s="16"/>
      <c r="I702" s="18"/>
      <c r="J702" s="18"/>
    </row>
    <row r="703" spans="1:10" ht="22.5" x14ac:dyDescent="0.2">
      <c r="A703" s="44" t="s">
        <v>248</v>
      </c>
      <c r="B703" s="41" t="s">
        <v>249</v>
      </c>
      <c r="C703" s="41" t="s">
        <v>250</v>
      </c>
      <c r="D703" s="41" t="s">
        <v>263</v>
      </c>
      <c r="E703" s="41" t="s">
        <v>262</v>
      </c>
      <c r="F703" s="41" t="s">
        <v>251</v>
      </c>
      <c r="G703" s="41" t="s">
        <v>1</v>
      </c>
      <c r="H703" s="42" t="s">
        <v>16</v>
      </c>
      <c r="I703" s="43" t="s">
        <v>15</v>
      </c>
      <c r="J703" s="43" t="s">
        <v>17</v>
      </c>
    </row>
    <row r="704" spans="1:10" x14ac:dyDescent="0.2">
      <c r="A704" s="68" t="s">
        <v>233</v>
      </c>
      <c r="B704" s="65" t="s">
        <v>286</v>
      </c>
      <c r="C704" s="77" t="s">
        <v>293</v>
      </c>
      <c r="D704" s="77">
        <v>78</v>
      </c>
      <c r="E704" s="77">
        <v>138</v>
      </c>
      <c r="F704" s="69" t="s">
        <v>264</v>
      </c>
      <c r="G704" s="20" t="s">
        <v>30</v>
      </c>
      <c r="H704" s="21">
        <v>1</v>
      </c>
      <c r="I704" s="8">
        <v>0</v>
      </c>
      <c r="J704" s="22">
        <f t="shared" ref="J704:J714" si="76">IF(ISNUMBER(H704),ROUND(H704*I704,2),"")</f>
        <v>0</v>
      </c>
    </row>
    <row r="705" spans="1:10" x14ac:dyDescent="0.2">
      <c r="A705" s="68" t="s">
        <v>254</v>
      </c>
      <c r="B705" s="65" t="s">
        <v>286</v>
      </c>
      <c r="C705" s="77" t="s">
        <v>293</v>
      </c>
      <c r="D705" s="77">
        <v>100</v>
      </c>
      <c r="E705" s="77">
        <v>138</v>
      </c>
      <c r="F705" s="69" t="s">
        <v>264</v>
      </c>
      <c r="G705" s="20" t="s">
        <v>30</v>
      </c>
      <c r="H705" s="21">
        <v>1</v>
      </c>
      <c r="I705" s="8">
        <v>0</v>
      </c>
      <c r="J705" s="22">
        <f t="shared" si="76"/>
        <v>0</v>
      </c>
    </row>
    <row r="706" spans="1:10" x14ac:dyDescent="0.2">
      <c r="A706" s="68" t="s">
        <v>299</v>
      </c>
      <c r="B706" s="65" t="s">
        <v>286</v>
      </c>
      <c r="C706" s="77" t="s">
        <v>260</v>
      </c>
      <c r="D706" s="77">
        <v>80</v>
      </c>
      <c r="E706" s="77">
        <v>227</v>
      </c>
      <c r="F706" s="69" t="s">
        <v>264</v>
      </c>
      <c r="G706" s="20" t="s">
        <v>30</v>
      </c>
      <c r="H706" s="21">
        <v>1</v>
      </c>
      <c r="I706" s="8">
        <v>0</v>
      </c>
      <c r="J706" s="22">
        <f t="shared" si="76"/>
        <v>0</v>
      </c>
    </row>
    <row r="707" spans="1:10" x14ac:dyDescent="0.2">
      <c r="A707" s="68" t="s">
        <v>236</v>
      </c>
      <c r="B707" s="65" t="s">
        <v>287</v>
      </c>
      <c r="C707" s="77" t="s">
        <v>253</v>
      </c>
      <c r="D707" s="77">
        <v>204</v>
      </c>
      <c r="E707" s="77">
        <v>148</v>
      </c>
      <c r="F707" s="69" t="s">
        <v>264</v>
      </c>
      <c r="G707" s="20" t="s">
        <v>30</v>
      </c>
      <c r="H707" s="21">
        <v>1</v>
      </c>
      <c r="I707" s="8">
        <v>0</v>
      </c>
      <c r="J707" s="22">
        <f t="shared" si="76"/>
        <v>0</v>
      </c>
    </row>
    <row r="708" spans="1:10" x14ac:dyDescent="0.2">
      <c r="A708" s="68" t="s">
        <v>237</v>
      </c>
      <c r="B708" s="65" t="s">
        <v>287</v>
      </c>
      <c r="C708" s="77" t="s">
        <v>253</v>
      </c>
      <c r="D708" s="77">
        <v>154</v>
      </c>
      <c r="E708" s="77">
        <v>147</v>
      </c>
      <c r="F708" s="69" t="s">
        <v>264</v>
      </c>
      <c r="G708" s="20" t="s">
        <v>30</v>
      </c>
      <c r="H708" s="21">
        <v>1</v>
      </c>
      <c r="I708" s="8">
        <v>0</v>
      </c>
      <c r="J708" s="22">
        <f t="shared" si="76"/>
        <v>0</v>
      </c>
    </row>
    <row r="709" spans="1:10" x14ac:dyDescent="0.2">
      <c r="A709" s="68" t="s">
        <v>327</v>
      </c>
      <c r="B709" s="65" t="s">
        <v>665</v>
      </c>
      <c r="C709" s="77" t="s">
        <v>293</v>
      </c>
      <c r="D709" s="77">
        <v>55.000000000000007</v>
      </c>
      <c r="E709" s="77">
        <v>148</v>
      </c>
      <c r="F709" s="69" t="s">
        <v>264</v>
      </c>
      <c r="G709" s="20" t="s">
        <v>30</v>
      </c>
      <c r="H709" s="21">
        <v>1</v>
      </c>
      <c r="I709" s="8">
        <v>0</v>
      </c>
      <c r="J709" s="22">
        <f t="shared" si="76"/>
        <v>0</v>
      </c>
    </row>
    <row r="710" spans="1:10" x14ac:dyDescent="0.2">
      <c r="A710" s="68" t="s">
        <v>405</v>
      </c>
      <c r="B710" s="65" t="s">
        <v>665</v>
      </c>
      <c r="C710" s="77" t="s">
        <v>293</v>
      </c>
      <c r="D710" s="77">
        <v>55.000000000000007</v>
      </c>
      <c r="E710" s="77">
        <v>148</v>
      </c>
      <c r="F710" s="69" t="s">
        <v>264</v>
      </c>
      <c r="G710" s="20" t="s">
        <v>30</v>
      </c>
      <c r="H710" s="21">
        <v>1</v>
      </c>
      <c r="I710" s="8">
        <v>0</v>
      </c>
      <c r="J710" s="22">
        <f t="shared" si="76"/>
        <v>0</v>
      </c>
    </row>
    <row r="711" spans="1:10" x14ac:dyDescent="0.2">
      <c r="A711" s="68" t="s">
        <v>406</v>
      </c>
      <c r="B711" s="65" t="s">
        <v>665</v>
      </c>
      <c r="C711" s="77" t="s">
        <v>253</v>
      </c>
      <c r="D711" s="77">
        <v>149</v>
      </c>
      <c r="E711" s="77">
        <v>154</v>
      </c>
      <c r="F711" s="69" t="s">
        <v>264</v>
      </c>
      <c r="G711" s="20" t="s">
        <v>30</v>
      </c>
      <c r="H711" s="21">
        <v>1</v>
      </c>
      <c r="I711" s="8">
        <v>0</v>
      </c>
      <c r="J711" s="22">
        <f t="shared" si="76"/>
        <v>0</v>
      </c>
    </row>
    <row r="712" spans="1:10" x14ac:dyDescent="0.2">
      <c r="A712" s="68" t="s">
        <v>407</v>
      </c>
      <c r="B712" s="65" t="s">
        <v>329</v>
      </c>
      <c r="C712" s="77" t="s">
        <v>253</v>
      </c>
      <c r="D712" s="77">
        <v>155</v>
      </c>
      <c r="E712" s="77">
        <v>148</v>
      </c>
      <c r="F712" s="69" t="s">
        <v>264</v>
      </c>
      <c r="G712" s="20" t="s">
        <v>30</v>
      </c>
      <c r="H712" s="21">
        <v>1</v>
      </c>
      <c r="I712" s="8">
        <v>0</v>
      </c>
      <c r="J712" s="22">
        <f t="shared" si="76"/>
        <v>0</v>
      </c>
    </row>
    <row r="713" spans="1:10" x14ac:dyDescent="0.2">
      <c r="A713" s="68" t="s">
        <v>422</v>
      </c>
      <c r="B713" s="65" t="s">
        <v>666</v>
      </c>
      <c r="C713" s="77" t="s">
        <v>253</v>
      </c>
      <c r="D713" s="77">
        <v>148</v>
      </c>
      <c r="E713" s="77">
        <v>155</v>
      </c>
      <c r="F713" s="69" t="s">
        <v>264</v>
      </c>
      <c r="G713" s="20" t="s">
        <v>30</v>
      </c>
      <c r="H713" s="21">
        <v>1</v>
      </c>
      <c r="I713" s="8">
        <v>0</v>
      </c>
      <c r="J713" s="22">
        <f t="shared" si="76"/>
        <v>0</v>
      </c>
    </row>
    <row r="714" spans="1:10" x14ac:dyDescent="0.2">
      <c r="A714" s="68" t="s">
        <v>421</v>
      </c>
      <c r="B714" s="65" t="s">
        <v>666</v>
      </c>
      <c r="C714" s="77" t="s">
        <v>253</v>
      </c>
      <c r="D714" s="77">
        <v>148</v>
      </c>
      <c r="E714" s="77">
        <v>154</v>
      </c>
      <c r="F714" s="69" t="s">
        <v>264</v>
      </c>
      <c r="G714" s="20" t="s">
        <v>30</v>
      </c>
      <c r="H714" s="21">
        <v>1</v>
      </c>
      <c r="I714" s="8">
        <v>0</v>
      </c>
      <c r="J714" s="22">
        <f t="shared" si="76"/>
        <v>0</v>
      </c>
    </row>
    <row r="715" spans="1:10" x14ac:dyDescent="0.2">
      <c r="A715" s="45" t="s">
        <v>22</v>
      </c>
      <c r="B715" s="45" t="s">
        <v>27</v>
      </c>
      <c r="C715" s="45"/>
      <c r="D715" s="45"/>
      <c r="E715" s="45"/>
      <c r="F715" s="45"/>
      <c r="G715" s="15"/>
      <c r="H715" s="16"/>
      <c r="I715" s="17"/>
      <c r="J715" s="17">
        <f>SUM(J716:J720)</f>
        <v>0</v>
      </c>
    </row>
    <row r="716" spans="1:10" ht="11.25" customHeight="1" x14ac:dyDescent="0.2">
      <c r="A716" s="31" t="s">
        <v>3</v>
      </c>
      <c r="B716" s="134" t="s">
        <v>339</v>
      </c>
      <c r="C716" s="135" t="s">
        <v>339</v>
      </c>
      <c r="D716" s="135" t="s">
        <v>339</v>
      </c>
      <c r="E716" s="135" t="s">
        <v>339</v>
      </c>
      <c r="F716" s="136" t="s">
        <v>339</v>
      </c>
      <c r="G716" s="20" t="s">
        <v>23</v>
      </c>
      <c r="H716" s="23">
        <v>18.717200000000002</v>
      </c>
      <c r="I716" s="9">
        <v>0</v>
      </c>
      <c r="J716" s="22">
        <f t="shared" ref="J716:J720" si="77">IF(ISNUMBER(H716),ROUND(H716*I716,2),"")</f>
        <v>0</v>
      </c>
    </row>
    <row r="717" spans="1:10" ht="11.25" customHeight="1" x14ac:dyDescent="0.2">
      <c r="A717" s="31" t="s">
        <v>4</v>
      </c>
      <c r="B717" s="134" t="s">
        <v>290</v>
      </c>
      <c r="C717" s="135" t="s">
        <v>290</v>
      </c>
      <c r="D717" s="135" t="s">
        <v>290</v>
      </c>
      <c r="E717" s="135" t="s">
        <v>290</v>
      </c>
      <c r="F717" s="136" t="s">
        <v>290</v>
      </c>
      <c r="G717" s="20" t="s">
        <v>23</v>
      </c>
      <c r="H717" s="23">
        <v>1.6280000000000001</v>
      </c>
      <c r="I717" s="9">
        <v>0</v>
      </c>
      <c r="J717" s="22">
        <f t="shared" si="77"/>
        <v>0</v>
      </c>
    </row>
    <row r="718" spans="1:10" ht="11.25" customHeight="1" x14ac:dyDescent="0.2">
      <c r="A718" s="31" t="s">
        <v>6</v>
      </c>
      <c r="B718" s="134" t="s">
        <v>667</v>
      </c>
      <c r="C718" s="135" t="s">
        <v>667</v>
      </c>
      <c r="D718" s="135" t="s">
        <v>667</v>
      </c>
      <c r="E718" s="135" t="s">
        <v>667</v>
      </c>
      <c r="F718" s="136" t="s">
        <v>667</v>
      </c>
      <c r="G718" s="20" t="s">
        <v>5</v>
      </c>
      <c r="H718" s="23">
        <v>12.959999999999999</v>
      </c>
      <c r="I718" s="9">
        <v>0</v>
      </c>
      <c r="J718" s="22">
        <f t="shared" si="77"/>
        <v>0</v>
      </c>
    </row>
    <row r="719" spans="1:10" ht="11.25" customHeight="1" x14ac:dyDescent="0.2">
      <c r="A719" s="31" t="s">
        <v>7</v>
      </c>
      <c r="B719" s="134" t="s">
        <v>269</v>
      </c>
      <c r="C719" s="135" t="s">
        <v>269</v>
      </c>
      <c r="D719" s="135" t="s">
        <v>269</v>
      </c>
      <c r="E719" s="135" t="s">
        <v>269</v>
      </c>
      <c r="F719" s="136" t="s">
        <v>269</v>
      </c>
      <c r="G719" s="20" t="s">
        <v>5</v>
      </c>
      <c r="H719" s="23">
        <v>60.620000000000005</v>
      </c>
      <c r="I719" s="9">
        <v>0</v>
      </c>
      <c r="J719" s="22">
        <f t="shared" si="77"/>
        <v>0</v>
      </c>
    </row>
    <row r="720" spans="1:10" ht="11.25" customHeight="1" x14ac:dyDescent="0.2">
      <c r="A720" s="31" t="s">
        <v>8</v>
      </c>
      <c r="B720" s="134" t="s">
        <v>271</v>
      </c>
      <c r="C720" s="135" t="s">
        <v>271</v>
      </c>
      <c r="D720" s="135" t="s">
        <v>271</v>
      </c>
      <c r="E720" s="135" t="s">
        <v>271</v>
      </c>
      <c r="F720" s="136" t="s">
        <v>271</v>
      </c>
      <c r="G720" s="20" t="s">
        <v>5</v>
      </c>
      <c r="H720" s="23">
        <v>60.620000000000005</v>
      </c>
      <c r="I720" s="9">
        <v>0</v>
      </c>
      <c r="J720" s="22">
        <f t="shared" si="77"/>
        <v>0</v>
      </c>
    </row>
    <row r="721" spans="1:10" x14ac:dyDescent="0.2">
      <c r="A721" s="52" t="s">
        <v>669</v>
      </c>
      <c r="B721" s="143" t="s">
        <v>668</v>
      </c>
      <c r="C721" s="144"/>
      <c r="D721" s="37"/>
      <c r="E721" s="37"/>
      <c r="F721" s="37"/>
      <c r="G721" s="38"/>
      <c r="H721" s="38"/>
      <c r="I721" s="38"/>
      <c r="J721" s="36">
        <f>J722+J732</f>
        <v>0</v>
      </c>
    </row>
    <row r="722" spans="1:10" x14ac:dyDescent="0.2">
      <c r="A722" s="45" t="s">
        <v>21</v>
      </c>
      <c r="B722" s="45" t="s">
        <v>42</v>
      </c>
      <c r="C722" s="45"/>
      <c r="D722" s="45"/>
      <c r="E722" s="45"/>
      <c r="F722" s="45"/>
      <c r="G722" s="15"/>
      <c r="H722" s="16"/>
      <c r="I722" s="17"/>
      <c r="J722" s="17">
        <f>J723</f>
        <v>0</v>
      </c>
    </row>
    <row r="723" spans="1:10" x14ac:dyDescent="0.2">
      <c r="A723" s="45" t="s">
        <v>2</v>
      </c>
      <c r="B723" s="45" t="s">
        <v>43</v>
      </c>
      <c r="C723" s="45"/>
      <c r="D723" s="45"/>
      <c r="E723" s="45"/>
      <c r="F723" s="45"/>
      <c r="G723" s="15"/>
      <c r="H723" s="16"/>
      <c r="I723" s="18"/>
      <c r="J723" s="18">
        <f>SUM(J726:J731)</f>
        <v>0</v>
      </c>
    </row>
    <row r="724" spans="1:10" x14ac:dyDescent="0.2">
      <c r="A724" s="53"/>
      <c r="B724" s="137" t="s">
        <v>272</v>
      </c>
      <c r="C724" s="138"/>
      <c r="D724" s="138"/>
      <c r="E724" s="138"/>
      <c r="F724" s="139"/>
      <c r="G724" s="15"/>
      <c r="H724" s="16"/>
      <c r="I724" s="18"/>
      <c r="J724" s="18"/>
    </row>
    <row r="725" spans="1:10" ht="22.5" x14ac:dyDescent="0.2">
      <c r="A725" s="44" t="s">
        <v>248</v>
      </c>
      <c r="B725" s="41" t="s">
        <v>249</v>
      </c>
      <c r="C725" s="41" t="s">
        <v>250</v>
      </c>
      <c r="D725" s="41" t="s">
        <v>263</v>
      </c>
      <c r="E725" s="41" t="s">
        <v>262</v>
      </c>
      <c r="F725" s="41" t="s">
        <v>251</v>
      </c>
      <c r="G725" s="41" t="s">
        <v>1</v>
      </c>
      <c r="H725" s="42" t="s">
        <v>16</v>
      </c>
      <c r="I725" s="43" t="s">
        <v>15</v>
      </c>
      <c r="J725" s="43" t="s">
        <v>17</v>
      </c>
    </row>
    <row r="726" spans="1:10" x14ac:dyDescent="0.2">
      <c r="A726" s="68" t="s">
        <v>297</v>
      </c>
      <c r="B726" s="65" t="s">
        <v>384</v>
      </c>
      <c r="C726" s="77" t="s">
        <v>386</v>
      </c>
      <c r="D726" s="77">
        <v>173</v>
      </c>
      <c r="E726" s="77">
        <v>130</v>
      </c>
      <c r="F726" s="69" t="s">
        <v>264</v>
      </c>
      <c r="G726" s="20" t="s">
        <v>30</v>
      </c>
      <c r="H726" s="21">
        <v>1</v>
      </c>
      <c r="I726" s="8">
        <v>0</v>
      </c>
      <c r="J726" s="22">
        <f t="shared" ref="J726:J731" si="78">IF(ISNUMBER(H726),ROUND(H726*I726,2),"")</f>
        <v>0</v>
      </c>
    </row>
    <row r="727" spans="1:10" x14ac:dyDescent="0.2">
      <c r="A727" s="68" t="s">
        <v>298</v>
      </c>
      <c r="B727" s="65" t="s">
        <v>383</v>
      </c>
      <c r="C727" s="77" t="s">
        <v>386</v>
      </c>
      <c r="D727" s="77">
        <v>173</v>
      </c>
      <c r="E727" s="77">
        <v>130</v>
      </c>
      <c r="F727" s="69" t="s">
        <v>264</v>
      </c>
      <c r="G727" s="20" t="s">
        <v>30</v>
      </c>
      <c r="H727" s="21">
        <v>1</v>
      </c>
      <c r="I727" s="8">
        <v>0</v>
      </c>
      <c r="J727" s="22">
        <f t="shared" si="78"/>
        <v>0</v>
      </c>
    </row>
    <row r="728" spans="1:10" x14ac:dyDescent="0.2">
      <c r="A728" s="68" t="s">
        <v>233</v>
      </c>
      <c r="B728" s="65" t="s">
        <v>410</v>
      </c>
      <c r="C728" s="77" t="s">
        <v>293</v>
      </c>
      <c r="D728" s="77">
        <v>67</v>
      </c>
      <c r="E728" s="77">
        <v>131</v>
      </c>
      <c r="F728" s="69" t="s">
        <v>264</v>
      </c>
      <c r="G728" s="20" t="s">
        <v>30</v>
      </c>
      <c r="H728" s="21">
        <v>1</v>
      </c>
      <c r="I728" s="8">
        <v>0</v>
      </c>
      <c r="J728" s="22">
        <f t="shared" si="78"/>
        <v>0</v>
      </c>
    </row>
    <row r="729" spans="1:10" x14ac:dyDescent="0.2">
      <c r="A729" s="68" t="s">
        <v>371</v>
      </c>
      <c r="B729" s="65" t="s">
        <v>410</v>
      </c>
      <c r="C729" s="77" t="s">
        <v>260</v>
      </c>
      <c r="D729" s="77">
        <v>87</v>
      </c>
      <c r="E729" s="77">
        <v>208</v>
      </c>
      <c r="F729" s="69" t="s">
        <v>264</v>
      </c>
      <c r="G729" s="20" t="s">
        <v>30</v>
      </c>
      <c r="H729" s="21">
        <v>1</v>
      </c>
      <c r="I729" s="8">
        <v>0</v>
      </c>
      <c r="J729" s="22">
        <f t="shared" si="78"/>
        <v>0</v>
      </c>
    </row>
    <row r="730" spans="1:10" x14ac:dyDescent="0.2">
      <c r="A730" s="68" t="s">
        <v>235</v>
      </c>
      <c r="B730" s="65" t="s">
        <v>410</v>
      </c>
      <c r="C730" s="77" t="s">
        <v>293</v>
      </c>
      <c r="D730" s="77">
        <v>66</v>
      </c>
      <c r="E730" s="77">
        <v>130</v>
      </c>
      <c r="F730" s="69" t="s">
        <v>264</v>
      </c>
      <c r="G730" s="20" t="s">
        <v>30</v>
      </c>
      <c r="H730" s="21">
        <v>1</v>
      </c>
      <c r="I730" s="8">
        <v>0</v>
      </c>
      <c r="J730" s="22">
        <f t="shared" si="78"/>
        <v>0</v>
      </c>
    </row>
    <row r="731" spans="1:10" x14ac:dyDescent="0.2">
      <c r="A731" s="68" t="s">
        <v>236</v>
      </c>
      <c r="B731" s="65" t="s">
        <v>351</v>
      </c>
      <c r="C731" s="77" t="s">
        <v>386</v>
      </c>
      <c r="D731" s="77">
        <v>127</v>
      </c>
      <c r="E731" s="77">
        <v>160</v>
      </c>
      <c r="F731" s="69" t="s">
        <v>264</v>
      </c>
      <c r="G731" s="20" t="s">
        <v>30</v>
      </c>
      <c r="H731" s="21">
        <v>1</v>
      </c>
      <c r="I731" s="8">
        <v>0</v>
      </c>
      <c r="J731" s="22">
        <f t="shared" si="78"/>
        <v>0</v>
      </c>
    </row>
    <row r="732" spans="1:10" x14ac:dyDescent="0.2">
      <c r="A732" s="45" t="s">
        <v>22</v>
      </c>
      <c r="B732" s="45" t="s">
        <v>27</v>
      </c>
      <c r="C732" s="45"/>
      <c r="D732" s="45"/>
      <c r="E732" s="45"/>
      <c r="F732" s="45"/>
      <c r="G732" s="15"/>
      <c r="H732" s="16"/>
      <c r="I732" s="17"/>
      <c r="J732" s="17">
        <f>SUM(J733:J736)</f>
        <v>0</v>
      </c>
    </row>
    <row r="733" spans="1:10" ht="11.25" customHeight="1" x14ac:dyDescent="0.2">
      <c r="A733" s="31" t="s">
        <v>3</v>
      </c>
      <c r="B733" s="134" t="s">
        <v>290</v>
      </c>
      <c r="C733" s="135" t="s">
        <v>290</v>
      </c>
      <c r="D733" s="135" t="s">
        <v>290</v>
      </c>
      <c r="E733" s="135" t="s">
        <v>290</v>
      </c>
      <c r="F733" s="136" t="s">
        <v>290</v>
      </c>
      <c r="G733" s="20" t="s">
        <v>23</v>
      </c>
      <c r="H733" s="23">
        <v>4.4980000000000002</v>
      </c>
      <c r="I733" s="9">
        <v>0</v>
      </c>
      <c r="J733" s="22">
        <f t="shared" ref="J733:J736" si="79">IF(ISNUMBER(H733),ROUND(H733*I733,2),"")</f>
        <v>0</v>
      </c>
    </row>
    <row r="734" spans="1:10" ht="11.25" customHeight="1" x14ac:dyDescent="0.2">
      <c r="A734" s="31" t="s">
        <v>4</v>
      </c>
      <c r="B734" s="134" t="s">
        <v>358</v>
      </c>
      <c r="C734" s="135" t="s">
        <v>358</v>
      </c>
      <c r="D734" s="135" t="s">
        <v>358</v>
      </c>
      <c r="E734" s="135" t="s">
        <v>358</v>
      </c>
      <c r="F734" s="136" t="s">
        <v>358</v>
      </c>
      <c r="G734" s="20" t="s">
        <v>5</v>
      </c>
      <c r="H734" s="23">
        <v>6.3100000000000005</v>
      </c>
      <c r="I734" s="9">
        <v>0</v>
      </c>
      <c r="J734" s="22">
        <f t="shared" si="79"/>
        <v>0</v>
      </c>
    </row>
    <row r="735" spans="1:10" ht="11.25" customHeight="1" x14ac:dyDescent="0.2">
      <c r="A735" s="31" t="s">
        <v>6</v>
      </c>
      <c r="B735" s="134" t="s">
        <v>269</v>
      </c>
      <c r="C735" s="135" t="s">
        <v>269</v>
      </c>
      <c r="D735" s="135" t="s">
        <v>269</v>
      </c>
      <c r="E735" s="135" t="s">
        <v>269</v>
      </c>
      <c r="F735" s="136" t="s">
        <v>269</v>
      </c>
      <c r="G735" s="20" t="s">
        <v>5</v>
      </c>
      <c r="H735" s="23">
        <v>31.64</v>
      </c>
      <c r="I735" s="9">
        <v>0</v>
      </c>
      <c r="J735" s="22">
        <f t="shared" si="79"/>
        <v>0</v>
      </c>
    </row>
    <row r="736" spans="1:10" ht="11.25" customHeight="1" x14ac:dyDescent="0.2">
      <c r="A736" s="31" t="s">
        <v>7</v>
      </c>
      <c r="B736" s="134" t="s">
        <v>271</v>
      </c>
      <c r="C736" s="135" t="s">
        <v>271</v>
      </c>
      <c r="D736" s="135" t="s">
        <v>271</v>
      </c>
      <c r="E736" s="135" t="s">
        <v>271</v>
      </c>
      <c r="F736" s="136" t="s">
        <v>271</v>
      </c>
      <c r="G736" s="20" t="s">
        <v>5</v>
      </c>
      <c r="H736" s="23">
        <v>31.64</v>
      </c>
      <c r="I736" s="9">
        <v>0</v>
      </c>
      <c r="J736" s="22">
        <f t="shared" si="79"/>
        <v>0</v>
      </c>
    </row>
    <row r="737" spans="1:10" x14ac:dyDescent="0.2">
      <c r="A737" s="52" t="s">
        <v>671</v>
      </c>
      <c r="B737" s="143" t="s">
        <v>1150</v>
      </c>
      <c r="C737" s="144"/>
      <c r="D737" s="37"/>
      <c r="E737" s="37"/>
      <c r="F737" s="37"/>
      <c r="G737" s="38"/>
      <c r="H737" s="38"/>
      <c r="I737" s="38"/>
      <c r="J737" s="36">
        <f>J738+J747</f>
        <v>0</v>
      </c>
    </row>
    <row r="738" spans="1:10" x14ac:dyDescent="0.2">
      <c r="A738" s="45" t="s">
        <v>21</v>
      </c>
      <c r="B738" s="45" t="s">
        <v>42</v>
      </c>
      <c r="C738" s="45"/>
      <c r="D738" s="45"/>
      <c r="E738" s="45"/>
      <c r="F738" s="45"/>
      <c r="G738" s="15"/>
      <c r="H738" s="16"/>
      <c r="I738" s="17"/>
      <c r="J738" s="17">
        <f>J739</f>
        <v>0</v>
      </c>
    </row>
    <row r="739" spans="1:10" x14ac:dyDescent="0.2">
      <c r="A739" s="45" t="s">
        <v>2</v>
      </c>
      <c r="B739" s="45" t="s">
        <v>43</v>
      </c>
      <c r="C739" s="45"/>
      <c r="D739" s="45"/>
      <c r="E739" s="45"/>
      <c r="F739" s="45"/>
      <c r="G739" s="15"/>
      <c r="H739" s="16"/>
      <c r="I739" s="18"/>
      <c r="J739" s="18">
        <f>SUM(J742:J746)</f>
        <v>0</v>
      </c>
    </row>
    <row r="740" spans="1:10" x14ac:dyDescent="0.2">
      <c r="A740" s="53"/>
      <c r="B740" s="137" t="s">
        <v>670</v>
      </c>
      <c r="C740" s="138"/>
      <c r="D740" s="138"/>
      <c r="E740" s="138"/>
      <c r="F740" s="139"/>
      <c r="G740" s="15"/>
      <c r="H740" s="16"/>
      <c r="I740" s="18"/>
      <c r="J740" s="18"/>
    </row>
    <row r="741" spans="1:10" ht="22.5" x14ac:dyDescent="0.2">
      <c r="A741" s="44" t="s">
        <v>248</v>
      </c>
      <c r="B741" s="41" t="s">
        <v>249</v>
      </c>
      <c r="C741" s="41" t="s">
        <v>250</v>
      </c>
      <c r="D741" s="41" t="s">
        <v>263</v>
      </c>
      <c r="E741" s="41" t="s">
        <v>262</v>
      </c>
      <c r="F741" s="41" t="s">
        <v>251</v>
      </c>
      <c r="G741" s="41" t="s">
        <v>1</v>
      </c>
      <c r="H741" s="42" t="s">
        <v>16</v>
      </c>
      <c r="I741" s="43" t="s">
        <v>15</v>
      </c>
      <c r="J741" s="43" t="s">
        <v>17</v>
      </c>
    </row>
    <row r="742" spans="1:10" x14ac:dyDescent="0.2">
      <c r="A742" s="68" t="s">
        <v>233</v>
      </c>
      <c r="B742" s="65" t="s">
        <v>409</v>
      </c>
      <c r="C742" s="77" t="s">
        <v>293</v>
      </c>
      <c r="D742" s="77">
        <v>137</v>
      </c>
      <c r="E742" s="77">
        <v>135</v>
      </c>
      <c r="F742" s="69" t="s">
        <v>264</v>
      </c>
      <c r="G742" s="20" t="s">
        <v>30</v>
      </c>
      <c r="H742" s="21">
        <v>1</v>
      </c>
      <c r="I742" s="8">
        <v>0</v>
      </c>
      <c r="J742" s="22">
        <f t="shared" ref="J742:J746" si="80">IF(ISNUMBER(H742),ROUND(H742*I742,2),"")</f>
        <v>0</v>
      </c>
    </row>
    <row r="743" spans="1:10" x14ac:dyDescent="0.2">
      <c r="A743" s="68" t="s">
        <v>254</v>
      </c>
      <c r="B743" s="65" t="s">
        <v>410</v>
      </c>
      <c r="C743" s="77" t="s">
        <v>293</v>
      </c>
      <c r="D743" s="77">
        <v>136</v>
      </c>
      <c r="E743" s="77">
        <v>136</v>
      </c>
      <c r="F743" s="69" t="s">
        <v>264</v>
      </c>
      <c r="G743" s="20" t="s">
        <v>30</v>
      </c>
      <c r="H743" s="21">
        <v>1</v>
      </c>
      <c r="I743" s="8">
        <v>0</v>
      </c>
      <c r="J743" s="22">
        <f t="shared" si="80"/>
        <v>0</v>
      </c>
    </row>
    <row r="744" spans="1:10" x14ac:dyDescent="0.2">
      <c r="A744" s="68" t="s">
        <v>235</v>
      </c>
      <c r="B744" s="65" t="s">
        <v>391</v>
      </c>
      <c r="C744" s="77" t="s">
        <v>293</v>
      </c>
      <c r="D744" s="77">
        <v>137</v>
      </c>
      <c r="E744" s="77">
        <v>135</v>
      </c>
      <c r="F744" s="69" t="s">
        <v>264</v>
      </c>
      <c r="G744" s="20" t="s">
        <v>30</v>
      </c>
      <c r="H744" s="21">
        <v>1</v>
      </c>
      <c r="I744" s="8">
        <v>0</v>
      </c>
      <c r="J744" s="22">
        <f t="shared" si="80"/>
        <v>0</v>
      </c>
    </row>
    <row r="745" spans="1:10" x14ac:dyDescent="0.2">
      <c r="A745" s="68" t="s">
        <v>236</v>
      </c>
      <c r="B745" s="65" t="s">
        <v>391</v>
      </c>
      <c r="C745" s="77" t="s">
        <v>293</v>
      </c>
      <c r="D745" s="77">
        <v>137</v>
      </c>
      <c r="E745" s="77">
        <v>135</v>
      </c>
      <c r="F745" s="69" t="s">
        <v>264</v>
      </c>
      <c r="G745" s="20" t="s">
        <v>30</v>
      </c>
      <c r="H745" s="21">
        <v>1</v>
      </c>
      <c r="I745" s="8">
        <v>0</v>
      </c>
      <c r="J745" s="22">
        <f t="shared" si="80"/>
        <v>0</v>
      </c>
    </row>
    <row r="746" spans="1:10" x14ac:dyDescent="0.2">
      <c r="A746" s="68" t="s">
        <v>237</v>
      </c>
      <c r="B746" s="65" t="s">
        <v>390</v>
      </c>
      <c r="C746" s="77" t="s">
        <v>293</v>
      </c>
      <c r="D746" s="77">
        <v>119</v>
      </c>
      <c r="E746" s="77">
        <v>136</v>
      </c>
      <c r="F746" s="69" t="s">
        <v>264</v>
      </c>
      <c r="G746" s="20" t="s">
        <v>30</v>
      </c>
      <c r="H746" s="21">
        <v>1</v>
      </c>
      <c r="I746" s="8">
        <v>0</v>
      </c>
      <c r="J746" s="22">
        <f t="shared" si="80"/>
        <v>0</v>
      </c>
    </row>
    <row r="747" spans="1:10" x14ac:dyDescent="0.2">
      <c r="A747" s="45" t="s">
        <v>22</v>
      </c>
      <c r="B747" s="45" t="s">
        <v>27</v>
      </c>
      <c r="C747" s="45"/>
      <c r="D747" s="45"/>
      <c r="E747" s="45"/>
      <c r="F747" s="45"/>
      <c r="G747" s="15"/>
      <c r="H747" s="16"/>
      <c r="I747" s="17"/>
      <c r="J747" s="17">
        <f>SUM(J748:J752)</f>
        <v>0</v>
      </c>
    </row>
    <row r="748" spans="1:10" ht="11.25" customHeight="1" x14ac:dyDescent="0.2">
      <c r="A748" s="31" t="s">
        <v>3</v>
      </c>
      <c r="B748" s="134" t="s">
        <v>265</v>
      </c>
      <c r="C748" s="135" t="s">
        <v>265</v>
      </c>
      <c r="D748" s="135" t="s">
        <v>265</v>
      </c>
      <c r="E748" s="135" t="s">
        <v>265</v>
      </c>
      <c r="F748" s="136" t="s">
        <v>265</v>
      </c>
      <c r="G748" s="20" t="s">
        <v>23</v>
      </c>
      <c r="H748" s="23">
        <v>1.8495999999999999</v>
      </c>
      <c r="I748" s="9">
        <v>0</v>
      </c>
      <c r="J748" s="22">
        <f t="shared" ref="J748:J752" si="81">IF(ISNUMBER(H748),ROUND(H748*I748,2),"")</f>
        <v>0</v>
      </c>
    </row>
    <row r="749" spans="1:10" ht="11.25" customHeight="1" x14ac:dyDescent="0.2">
      <c r="A749" s="31" t="s">
        <v>4</v>
      </c>
      <c r="B749" s="134" t="s">
        <v>290</v>
      </c>
      <c r="C749" s="135" t="s">
        <v>290</v>
      </c>
      <c r="D749" s="135" t="s">
        <v>290</v>
      </c>
      <c r="E749" s="135" t="s">
        <v>290</v>
      </c>
      <c r="F749" s="136" t="s">
        <v>290</v>
      </c>
      <c r="G749" s="20" t="s">
        <v>23</v>
      </c>
      <c r="H749" s="23">
        <v>7.1669</v>
      </c>
      <c r="I749" s="9">
        <v>0</v>
      </c>
      <c r="J749" s="22">
        <f t="shared" si="81"/>
        <v>0</v>
      </c>
    </row>
    <row r="750" spans="1:10" ht="11.25" customHeight="1" x14ac:dyDescent="0.2">
      <c r="A750" s="31" t="s">
        <v>6</v>
      </c>
      <c r="B750" s="134" t="s">
        <v>268</v>
      </c>
      <c r="C750" s="135" t="s">
        <v>268</v>
      </c>
      <c r="D750" s="135" t="s">
        <v>268</v>
      </c>
      <c r="E750" s="135" t="s">
        <v>268</v>
      </c>
      <c r="F750" s="136" t="s">
        <v>268</v>
      </c>
      <c r="G750" s="20" t="s">
        <v>5</v>
      </c>
      <c r="H750" s="23">
        <v>6.91</v>
      </c>
      <c r="I750" s="9">
        <v>0</v>
      </c>
      <c r="J750" s="22">
        <f t="shared" si="81"/>
        <v>0</v>
      </c>
    </row>
    <row r="751" spans="1:10" ht="11.25" customHeight="1" x14ac:dyDescent="0.2">
      <c r="A751" s="31" t="s">
        <v>7</v>
      </c>
      <c r="B751" s="134" t="s">
        <v>269</v>
      </c>
      <c r="C751" s="135" t="s">
        <v>269</v>
      </c>
      <c r="D751" s="135" t="s">
        <v>269</v>
      </c>
      <c r="E751" s="135" t="s">
        <v>269</v>
      </c>
      <c r="F751" s="136" t="s">
        <v>269</v>
      </c>
      <c r="G751" s="20" t="s">
        <v>5</v>
      </c>
      <c r="H751" s="23">
        <v>26.86</v>
      </c>
      <c r="I751" s="9">
        <v>0</v>
      </c>
      <c r="J751" s="22">
        <f t="shared" si="81"/>
        <v>0</v>
      </c>
    </row>
    <row r="752" spans="1:10" ht="11.25" customHeight="1" x14ac:dyDescent="0.2">
      <c r="A752" s="31" t="s">
        <v>8</v>
      </c>
      <c r="B752" s="134" t="s">
        <v>271</v>
      </c>
      <c r="C752" s="135" t="s">
        <v>271</v>
      </c>
      <c r="D752" s="135" t="s">
        <v>271</v>
      </c>
      <c r="E752" s="135" t="s">
        <v>271</v>
      </c>
      <c r="F752" s="136" t="s">
        <v>271</v>
      </c>
      <c r="G752" s="20" t="s">
        <v>5</v>
      </c>
      <c r="H752" s="23">
        <v>26.86</v>
      </c>
      <c r="I752" s="9">
        <v>0</v>
      </c>
      <c r="J752" s="22">
        <f t="shared" si="81"/>
        <v>0</v>
      </c>
    </row>
    <row r="753" spans="1:10" x14ac:dyDescent="0.2">
      <c r="A753" s="52" t="s">
        <v>700</v>
      </c>
      <c r="B753" s="143" t="s">
        <v>672</v>
      </c>
      <c r="C753" s="144"/>
      <c r="D753" s="37"/>
      <c r="E753" s="37"/>
      <c r="F753" s="37"/>
      <c r="G753" s="38"/>
      <c r="H753" s="38"/>
      <c r="I753" s="38"/>
      <c r="J753" s="36">
        <f>J754+J784</f>
        <v>0</v>
      </c>
    </row>
    <row r="754" spans="1:10" x14ac:dyDescent="0.2">
      <c r="A754" s="45" t="s">
        <v>21</v>
      </c>
      <c r="B754" s="45" t="s">
        <v>42</v>
      </c>
      <c r="C754" s="45"/>
      <c r="D754" s="45"/>
      <c r="E754" s="45"/>
      <c r="F754" s="45"/>
      <c r="G754" s="15"/>
      <c r="H754" s="16"/>
      <c r="I754" s="17"/>
      <c r="J754" s="17">
        <f>J755</f>
        <v>0</v>
      </c>
    </row>
    <row r="755" spans="1:10" x14ac:dyDescent="0.2">
      <c r="A755" s="45" t="s">
        <v>2</v>
      </c>
      <c r="B755" s="45" t="s">
        <v>43</v>
      </c>
      <c r="C755" s="45"/>
      <c r="D755" s="45"/>
      <c r="E755" s="45"/>
      <c r="F755" s="45"/>
      <c r="G755" s="15"/>
      <c r="H755" s="16"/>
      <c r="I755" s="18"/>
      <c r="J755" s="18">
        <f>SUM(J759:J783)</f>
        <v>0</v>
      </c>
    </row>
    <row r="756" spans="1:10" x14ac:dyDescent="0.2">
      <c r="A756" s="53"/>
      <c r="B756" s="137" t="s">
        <v>673</v>
      </c>
      <c r="C756" s="138"/>
      <c r="D756" s="138"/>
      <c r="E756" s="138"/>
      <c r="F756" s="139"/>
      <c r="G756" s="15"/>
      <c r="H756" s="16"/>
      <c r="I756" s="18"/>
      <c r="J756" s="18"/>
    </row>
    <row r="757" spans="1:10" ht="22.5" x14ac:dyDescent="0.2">
      <c r="A757" s="44" t="s">
        <v>248</v>
      </c>
      <c r="B757" s="41" t="s">
        <v>249</v>
      </c>
      <c r="C757" s="41" t="s">
        <v>250</v>
      </c>
      <c r="D757" s="41" t="s">
        <v>263</v>
      </c>
      <c r="E757" s="41" t="s">
        <v>262</v>
      </c>
      <c r="F757" s="41" t="s">
        <v>251</v>
      </c>
      <c r="G757" s="41" t="s">
        <v>1</v>
      </c>
      <c r="H757" s="42" t="s">
        <v>16</v>
      </c>
      <c r="I757" s="43" t="s">
        <v>15</v>
      </c>
      <c r="J757" s="43" t="s">
        <v>17</v>
      </c>
    </row>
    <row r="758" spans="1:10" ht="11.25" customHeight="1" x14ac:dyDescent="0.2">
      <c r="A758" s="145" t="s">
        <v>674</v>
      </c>
      <c r="B758" s="146"/>
      <c r="C758" s="146"/>
      <c r="D758" s="147"/>
      <c r="E758" s="76"/>
      <c r="F758" s="75"/>
      <c r="G758" s="55"/>
      <c r="H758" s="56"/>
      <c r="I758" s="57"/>
      <c r="J758" s="57"/>
    </row>
    <row r="759" spans="1:10" x14ac:dyDescent="0.2">
      <c r="A759" s="68" t="s">
        <v>235</v>
      </c>
      <c r="B759" s="65" t="s">
        <v>391</v>
      </c>
      <c r="C759" s="77" t="s">
        <v>253</v>
      </c>
      <c r="D759" s="77">
        <v>155</v>
      </c>
      <c r="E759" s="77">
        <v>162</v>
      </c>
      <c r="F759" s="69" t="s">
        <v>264</v>
      </c>
      <c r="G759" s="20" t="s">
        <v>30</v>
      </c>
      <c r="H759" s="21">
        <v>1</v>
      </c>
      <c r="I759" s="8">
        <v>0</v>
      </c>
      <c r="J759" s="22">
        <f t="shared" ref="J759:J762" si="82">IF(ISNUMBER(H759),ROUND(H759*I759,2),"")</f>
        <v>0</v>
      </c>
    </row>
    <row r="760" spans="1:10" x14ac:dyDescent="0.2">
      <c r="A760" s="68" t="s">
        <v>363</v>
      </c>
      <c r="B760" s="65" t="s">
        <v>391</v>
      </c>
      <c r="C760" s="77" t="s">
        <v>260</v>
      </c>
      <c r="D760" s="77">
        <v>80</v>
      </c>
      <c r="E760" s="77">
        <v>231</v>
      </c>
      <c r="F760" s="69" t="s">
        <v>264</v>
      </c>
      <c r="G760" s="20" t="s">
        <v>30</v>
      </c>
      <c r="H760" s="21">
        <v>1</v>
      </c>
      <c r="I760" s="8">
        <v>0</v>
      </c>
      <c r="J760" s="22">
        <f t="shared" si="82"/>
        <v>0</v>
      </c>
    </row>
    <row r="761" spans="1:10" x14ac:dyDescent="0.2">
      <c r="A761" s="68" t="s">
        <v>237</v>
      </c>
      <c r="B761" s="65" t="s">
        <v>391</v>
      </c>
      <c r="C761" s="77" t="s">
        <v>293</v>
      </c>
      <c r="D761" s="77">
        <v>70</v>
      </c>
      <c r="E761" s="77">
        <v>152</v>
      </c>
      <c r="F761" s="69" t="s">
        <v>264</v>
      </c>
      <c r="G761" s="20" t="s">
        <v>30</v>
      </c>
      <c r="H761" s="21">
        <v>1</v>
      </c>
      <c r="I761" s="8">
        <v>0</v>
      </c>
      <c r="J761" s="22">
        <f t="shared" si="82"/>
        <v>0</v>
      </c>
    </row>
    <row r="762" spans="1:10" x14ac:dyDescent="0.2">
      <c r="A762" s="68" t="s">
        <v>238</v>
      </c>
      <c r="B762" s="65" t="s">
        <v>351</v>
      </c>
      <c r="C762" s="77" t="s">
        <v>253</v>
      </c>
      <c r="D762" s="77">
        <v>157</v>
      </c>
      <c r="E762" s="77">
        <v>164</v>
      </c>
      <c r="F762" s="69" t="s">
        <v>264</v>
      </c>
      <c r="G762" s="20" t="s">
        <v>30</v>
      </c>
      <c r="H762" s="21">
        <v>1</v>
      </c>
      <c r="I762" s="8">
        <v>0</v>
      </c>
      <c r="J762" s="22">
        <f t="shared" si="82"/>
        <v>0</v>
      </c>
    </row>
    <row r="763" spans="1:10" ht="11.25" customHeight="1" x14ac:dyDescent="0.2">
      <c r="A763" s="145" t="s">
        <v>675</v>
      </c>
      <c r="B763" s="146"/>
      <c r="C763" s="146"/>
      <c r="D763" s="147"/>
      <c r="E763" s="76"/>
      <c r="F763" s="75"/>
      <c r="G763" s="55"/>
      <c r="H763" s="56"/>
      <c r="I763" s="57"/>
      <c r="J763" s="57"/>
    </row>
    <row r="764" spans="1:10" x14ac:dyDescent="0.2">
      <c r="A764" s="68" t="s">
        <v>476</v>
      </c>
      <c r="B764" s="65" t="s">
        <v>676</v>
      </c>
      <c r="C764" s="77" t="s">
        <v>293</v>
      </c>
      <c r="D764" s="77">
        <v>71</v>
      </c>
      <c r="E764" s="77">
        <v>172</v>
      </c>
      <c r="F764" s="69" t="s">
        <v>264</v>
      </c>
      <c r="G764" s="20" t="s">
        <v>30</v>
      </c>
      <c r="H764" s="21">
        <v>1</v>
      </c>
      <c r="I764" s="8">
        <v>0</v>
      </c>
      <c r="J764" s="22">
        <f t="shared" ref="J764:J766" si="83">IF(ISNUMBER(H764),ROUND(H764*I764,2),"")</f>
        <v>0</v>
      </c>
    </row>
    <row r="765" spans="1:10" x14ac:dyDescent="0.2">
      <c r="A765" s="79" t="s">
        <v>477</v>
      </c>
      <c r="B765" s="65" t="s">
        <v>676</v>
      </c>
      <c r="C765" s="80" t="s">
        <v>260</v>
      </c>
      <c r="D765" s="81">
        <v>82</v>
      </c>
      <c r="E765" s="70">
        <v>249.00000000000003</v>
      </c>
      <c r="F765" s="69" t="s">
        <v>264</v>
      </c>
      <c r="G765" s="20" t="s">
        <v>30</v>
      </c>
      <c r="H765" s="21">
        <v>1</v>
      </c>
      <c r="I765" s="8">
        <v>0</v>
      </c>
      <c r="J765" s="22">
        <f t="shared" si="83"/>
        <v>0</v>
      </c>
    </row>
    <row r="766" spans="1:10" x14ac:dyDescent="0.2">
      <c r="A766" s="68" t="s">
        <v>478</v>
      </c>
      <c r="B766" s="65" t="s">
        <v>676</v>
      </c>
      <c r="C766" s="69" t="s">
        <v>253</v>
      </c>
      <c r="D766" s="70">
        <v>143</v>
      </c>
      <c r="E766" s="70">
        <v>147</v>
      </c>
      <c r="F766" s="69" t="s">
        <v>264</v>
      </c>
      <c r="G766" s="20" t="s">
        <v>30</v>
      </c>
      <c r="H766" s="21">
        <v>1</v>
      </c>
      <c r="I766" s="8">
        <v>0</v>
      </c>
      <c r="J766" s="22">
        <f t="shared" si="83"/>
        <v>0</v>
      </c>
    </row>
    <row r="767" spans="1:10" ht="11.25" customHeight="1" x14ac:dyDescent="0.2">
      <c r="A767" s="145" t="s">
        <v>677</v>
      </c>
      <c r="B767" s="146"/>
      <c r="C767" s="146"/>
      <c r="D767" s="147"/>
      <c r="E767" s="76"/>
      <c r="F767" s="75"/>
      <c r="G767" s="55"/>
      <c r="H767" s="56"/>
      <c r="I767" s="57"/>
      <c r="J767" s="57"/>
    </row>
    <row r="768" spans="1:10" x14ac:dyDescent="0.2">
      <c r="A768" s="68" t="s">
        <v>678</v>
      </c>
      <c r="B768" s="65" t="s">
        <v>683</v>
      </c>
      <c r="C768" s="77" t="s">
        <v>293</v>
      </c>
      <c r="D768" s="77">
        <v>71</v>
      </c>
      <c r="E768" s="77">
        <v>172</v>
      </c>
      <c r="F768" s="69" t="s">
        <v>264</v>
      </c>
      <c r="G768" s="20" t="s">
        <v>30</v>
      </c>
      <c r="H768" s="21">
        <v>1</v>
      </c>
      <c r="I768" s="8">
        <v>0</v>
      </c>
      <c r="J768" s="22">
        <f t="shared" ref="J768:J772" si="84">IF(ISNUMBER(H768),ROUND(H768*I768,2),"")</f>
        <v>0</v>
      </c>
    </row>
    <row r="769" spans="1:10" x14ac:dyDescent="0.2">
      <c r="A769" s="68" t="s">
        <v>679</v>
      </c>
      <c r="B769" s="65" t="s">
        <v>683</v>
      </c>
      <c r="C769" s="77" t="s">
        <v>260</v>
      </c>
      <c r="D769" s="77">
        <v>82</v>
      </c>
      <c r="E769" s="77">
        <v>249.00000000000003</v>
      </c>
      <c r="F769" s="69" t="s">
        <v>264</v>
      </c>
      <c r="G769" s="20" t="s">
        <v>30</v>
      </c>
      <c r="H769" s="21">
        <v>1</v>
      </c>
      <c r="I769" s="8">
        <v>0</v>
      </c>
      <c r="J769" s="22">
        <f t="shared" si="84"/>
        <v>0</v>
      </c>
    </row>
    <row r="770" spans="1:10" x14ac:dyDescent="0.2">
      <c r="A770" s="68" t="s">
        <v>680</v>
      </c>
      <c r="B770" s="65" t="s">
        <v>684</v>
      </c>
      <c r="C770" s="77" t="s">
        <v>253</v>
      </c>
      <c r="D770" s="77">
        <v>156</v>
      </c>
      <c r="E770" s="77">
        <v>168</v>
      </c>
      <c r="F770" s="69" t="s">
        <v>264</v>
      </c>
      <c r="G770" s="20" t="s">
        <v>30</v>
      </c>
      <c r="H770" s="21">
        <v>1</v>
      </c>
      <c r="I770" s="8">
        <v>0</v>
      </c>
      <c r="J770" s="22">
        <f t="shared" si="84"/>
        <v>0</v>
      </c>
    </row>
    <row r="771" spans="1:10" x14ac:dyDescent="0.2">
      <c r="A771" s="68" t="s">
        <v>681</v>
      </c>
      <c r="B771" s="65" t="s">
        <v>684</v>
      </c>
      <c r="C771" s="77" t="s">
        <v>253</v>
      </c>
      <c r="D771" s="77">
        <v>156</v>
      </c>
      <c r="E771" s="77">
        <v>168</v>
      </c>
      <c r="F771" s="69" t="s">
        <v>264</v>
      </c>
      <c r="G771" s="20" t="s">
        <v>30</v>
      </c>
      <c r="H771" s="21">
        <v>1</v>
      </c>
      <c r="I771" s="8">
        <v>0</v>
      </c>
      <c r="J771" s="22">
        <f t="shared" si="84"/>
        <v>0</v>
      </c>
    </row>
    <row r="772" spans="1:10" x14ac:dyDescent="0.2">
      <c r="A772" s="68" t="s">
        <v>682</v>
      </c>
      <c r="B772" s="65" t="s">
        <v>685</v>
      </c>
      <c r="C772" s="77" t="s">
        <v>253</v>
      </c>
      <c r="D772" s="77">
        <v>156</v>
      </c>
      <c r="E772" s="77">
        <v>168</v>
      </c>
      <c r="F772" s="69" t="s">
        <v>264</v>
      </c>
      <c r="G772" s="20" t="s">
        <v>30</v>
      </c>
      <c r="H772" s="21">
        <v>1</v>
      </c>
      <c r="I772" s="8">
        <v>0</v>
      </c>
      <c r="J772" s="22">
        <f t="shared" si="84"/>
        <v>0</v>
      </c>
    </row>
    <row r="773" spans="1:10" ht="11.25" customHeight="1" x14ac:dyDescent="0.2">
      <c r="A773" s="145" t="s">
        <v>686</v>
      </c>
      <c r="B773" s="146"/>
      <c r="C773" s="146"/>
      <c r="D773" s="147"/>
      <c r="E773" s="76"/>
      <c r="F773" s="75"/>
      <c r="G773" s="55"/>
      <c r="H773" s="56"/>
      <c r="I773" s="57"/>
      <c r="J773" s="57"/>
    </row>
    <row r="774" spans="1:10" x14ac:dyDescent="0.2">
      <c r="A774" s="68" t="s">
        <v>687</v>
      </c>
      <c r="B774" s="65" t="s">
        <v>689</v>
      </c>
      <c r="C774" s="77" t="s">
        <v>253</v>
      </c>
      <c r="D774" s="77">
        <v>145</v>
      </c>
      <c r="E774" s="77">
        <v>154</v>
      </c>
      <c r="F774" s="69" t="s">
        <v>264</v>
      </c>
      <c r="G774" s="20" t="s">
        <v>30</v>
      </c>
      <c r="H774" s="21">
        <v>1</v>
      </c>
      <c r="I774" s="8">
        <v>0</v>
      </c>
      <c r="J774" s="22">
        <f t="shared" ref="J774:J777" si="85">IF(ISNUMBER(H774),ROUND(H774*I774,2),"")</f>
        <v>0</v>
      </c>
    </row>
    <row r="775" spans="1:10" x14ac:dyDescent="0.2">
      <c r="A775" s="68" t="s">
        <v>543</v>
      </c>
      <c r="B775" s="65" t="s">
        <v>690</v>
      </c>
      <c r="C775" s="77" t="s">
        <v>253</v>
      </c>
      <c r="D775" s="77">
        <v>145</v>
      </c>
      <c r="E775" s="77">
        <v>154</v>
      </c>
      <c r="F775" s="69" t="s">
        <v>264</v>
      </c>
      <c r="G775" s="20" t="s">
        <v>30</v>
      </c>
      <c r="H775" s="21">
        <v>1</v>
      </c>
      <c r="I775" s="8">
        <v>0</v>
      </c>
      <c r="J775" s="22">
        <f t="shared" si="85"/>
        <v>0</v>
      </c>
    </row>
    <row r="776" spans="1:10" x14ac:dyDescent="0.2">
      <c r="A776" s="68" t="s">
        <v>544</v>
      </c>
      <c r="B776" s="65" t="s">
        <v>690</v>
      </c>
      <c r="C776" s="77" t="s">
        <v>253</v>
      </c>
      <c r="D776" s="77">
        <v>145</v>
      </c>
      <c r="E776" s="77">
        <v>154</v>
      </c>
      <c r="F776" s="69" t="s">
        <v>264</v>
      </c>
      <c r="G776" s="20" t="s">
        <v>30</v>
      </c>
      <c r="H776" s="21">
        <v>1</v>
      </c>
      <c r="I776" s="8">
        <v>0</v>
      </c>
      <c r="J776" s="22">
        <f t="shared" si="85"/>
        <v>0</v>
      </c>
    </row>
    <row r="777" spans="1:10" x14ac:dyDescent="0.2">
      <c r="A777" s="68" t="s">
        <v>688</v>
      </c>
      <c r="B777" s="65" t="s">
        <v>691</v>
      </c>
      <c r="C777" s="77" t="s">
        <v>260</v>
      </c>
      <c r="D777" s="77">
        <v>80</v>
      </c>
      <c r="E777" s="77">
        <v>234</v>
      </c>
      <c r="F777" s="69" t="s">
        <v>264</v>
      </c>
      <c r="G777" s="20" t="s">
        <v>30</v>
      </c>
      <c r="H777" s="21">
        <v>1</v>
      </c>
      <c r="I777" s="8">
        <v>0</v>
      </c>
      <c r="J777" s="22">
        <f t="shared" si="85"/>
        <v>0</v>
      </c>
    </row>
    <row r="778" spans="1:10" x14ac:dyDescent="0.2">
      <c r="A778" s="68" t="s">
        <v>546</v>
      </c>
      <c r="B778" s="65" t="s">
        <v>691</v>
      </c>
      <c r="C778" s="77" t="s">
        <v>293</v>
      </c>
      <c r="D778" s="77">
        <v>67</v>
      </c>
      <c r="E778" s="77">
        <v>154</v>
      </c>
      <c r="F778" s="69" t="s">
        <v>264</v>
      </c>
      <c r="G778" s="20" t="s">
        <v>30</v>
      </c>
      <c r="H778" s="21">
        <v>1</v>
      </c>
      <c r="I778" s="8">
        <v>0</v>
      </c>
      <c r="J778" s="22">
        <f t="shared" ref="J778" si="86">IF(ISNUMBER(H778),ROUND(H778*I778,2),"")</f>
        <v>0</v>
      </c>
    </row>
    <row r="779" spans="1:10" ht="11.25" customHeight="1" x14ac:dyDescent="0.2">
      <c r="A779" s="145" t="s">
        <v>692</v>
      </c>
      <c r="B779" s="146"/>
      <c r="C779" s="146"/>
      <c r="D779" s="147"/>
      <c r="E779" s="76"/>
      <c r="F779" s="75"/>
      <c r="G779" s="55"/>
      <c r="H779" s="56"/>
      <c r="I779" s="57"/>
      <c r="J779" s="57"/>
    </row>
    <row r="780" spans="1:10" x14ac:dyDescent="0.2">
      <c r="A780" s="68" t="s">
        <v>693</v>
      </c>
      <c r="B780" s="65" t="s">
        <v>691</v>
      </c>
      <c r="C780" s="77" t="s">
        <v>253</v>
      </c>
      <c r="D780" s="77">
        <v>145</v>
      </c>
      <c r="E780" s="77">
        <v>154</v>
      </c>
      <c r="F780" s="82" t="s">
        <v>264</v>
      </c>
      <c r="G780" s="20" t="s">
        <v>30</v>
      </c>
      <c r="H780" s="21">
        <v>1</v>
      </c>
      <c r="I780" s="8">
        <v>0</v>
      </c>
      <c r="J780" s="22">
        <f t="shared" ref="J780:J783" si="87">IF(ISNUMBER(H780),ROUND(H780*I780,2),"")</f>
        <v>0</v>
      </c>
    </row>
    <row r="781" spans="1:10" x14ac:dyDescent="0.2">
      <c r="A781" s="68" t="s">
        <v>694</v>
      </c>
      <c r="B781" s="65" t="s">
        <v>689</v>
      </c>
      <c r="C781" s="77" t="s">
        <v>293</v>
      </c>
      <c r="D781" s="77">
        <v>70</v>
      </c>
      <c r="E781" s="77">
        <v>155</v>
      </c>
      <c r="F781" s="82" t="s">
        <v>264</v>
      </c>
      <c r="G781" s="20" t="s">
        <v>30</v>
      </c>
      <c r="H781" s="21">
        <v>1</v>
      </c>
      <c r="I781" s="8">
        <v>0</v>
      </c>
      <c r="J781" s="22">
        <f t="shared" si="87"/>
        <v>0</v>
      </c>
    </row>
    <row r="782" spans="1:10" x14ac:dyDescent="0.2">
      <c r="A782" s="68" t="s">
        <v>695</v>
      </c>
      <c r="B782" s="65" t="s">
        <v>689</v>
      </c>
      <c r="C782" s="77" t="s">
        <v>260</v>
      </c>
      <c r="D782" s="77">
        <v>82</v>
      </c>
      <c r="E782" s="77">
        <v>227</v>
      </c>
      <c r="F782" s="82" t="s">
        <v>264</v>
      </c>
      <c r="G782" s="20" t="s">
        <v>30</v>
      </c>
      <c r="H782" s="21">
        <v>1</v>
      </c>
      <c r="I782" s="8">
        <v>0</v>
      </c>
      <c r="J782" s="22">
        <f t="shared" si="87"/>
        <v>0</v>
      </c>
    </row>
    <row r="783" spans="1:10" x14ac:dyDescent="0.2">
      <c r="A783" s="68" t="s">
        <v>696</v>
      </c>
      <c r="B783" s="65" t="s">
        <v>689</v>
      </c>
      <c r="C783" s="77" t="s">
        <v>253</v>
      </c>
      <c r="D783" s="77">
        <v>145</v>
      </c>
      <c r="E783" s="77">
        <v>153</v>
      </c>
      <c r="F783" s="82" t="s">
        <v>264</v>
      </c>
      <c r="G783" s="20" t="s">
        <v>30</v>
      </c>
      <c r="H783" s="21">
        <v>1</v>
      </c>
      <c r="I783" s="8">
        <v>0</v>
      </c>
      <c r="J783" s="22">
        <f t="shared" si="87"/>
        <v>0</v>
      </c>
    </row>
    <row r="784" spans="1:10" x14ac:dyDescent="0.2">
      <c r="A784" s="45" t="s">
        <v>22</v>
      </c>
      <c r="B784" s="45" t="s">
        <v>27</v>
      </c>
      <c r="C784" s="45"/>
      <c r="D784" s="45"/>
      <c r="E784" s="45"/>
      <c r="F784" s="45"/>
      <c r="G784" s="15"/>
      <c r="H784" s="16"/>
      <c r="I784" s="17"/>
      <c r="J784" s="17">
        <f>SUM(J785:J788)</f>
        <v>0</v>
      </c>
    </row>
    <row r="785" spans="1:10" ht="11.25" customHeight="1" x14ac:dyDescent="0.2">
      <c r="A785" s="31" t="s">
        <v>3</v>
      </c>
      <c r="B785" s="134" t="s">
        <v>339</v>
      </c>
      <c r="C785" s="135" t="s">
        <v>339</v>
      </c>
      <c r="D785" s="135" t="s">
        <v>339</v>
      </c>
      <c r="E785" s="135" t="s">
        <v>339</v>
      </c>
      <c r="F785" s="136" t="s">
        <v>339</v>
      </c>
      <c r="G785" s="20" t="s">
        <v>23</v>
      </c>
      <c r="H785" s="23">
        <v>41.488999999999997</v>
      </c>
      <c r="I785" s="9">
        <v>0</v>
      </c>
      <c r="J785" s="22">
        <f t="shared" ref="J785:J788" si="88">IF(ISNUMBER(H785),ROUND(H785*I785,2),"")</f>
        <v>0</v>
      </c>
    </row>
    <row r="786" spans="1:10" ht="11.25" customHeight="1" x14ac:dyDescent="0.2">
      <c r="A786" s="31" t="s">
        <v>4</v>
      </c>
      <c r="B786" s="134" t="s">
        <v>653</v>
      </c>
      <c r="C786" s="135" t="s">
        <v>653</v>
      </c>
      <c r="D786" s="135" t="s">
        <v>653</v>
      </c>
      <c r="E786" s="135" t="s">
        <v>653</v>
      </c>
      <c r="F786" s="136" t="s">
        <v>653</v>
      </c>
      <c r="G786" s="20" t="s">
        <v>5</v>
      </c>
      <c r="H786" s="23">
        <v>21.619999999999997</v>
      </c>
      <c r="I786" s="9">
        <v>0</v>
      </c>
      <c r="J786" s="22">
        <f t="shared" si="88"/>
        <v>0</v>
      </c>
    </row>
    <row r="787" spans="1:10" ht="11.25" customHeight="1" x14ac:dyDescent="0.2">
      <c r="A787" s="31" t="s">
        <v>6</v>
      </c>
      <c r="B787" s="134" t="s">
        <v>269</v>
      </c>
      <c r="C787" s="135" t="s">
        <v>269</v>
      </c>
      <c r="D787" s="135" t="s">
        <v>269</v>
      </c>
      <c r="E787" s="135" t="s">
        <v>269</v>
      </c>
      <c r="F787" s="136" t="s">
        <v>269</v>
      </c>
      <c r="G787" s="20" t="s">
        <v>5</v>
      </c>
      <c r="H787" s="23">
        <v>122.88000000000001</v>
      </c>
      <c r="I787" s="9">
        <v>0</v>
      </c>
      <c r="J787" s="22">
        <f t="shared" si="88"/>
        <v>0</v>
      </c>
    </row>
    <row r="788" spans="1:10" ht="11.25" customHeight="1" x14ac:dyDescent="0.2">
      <c r="A788" s="31" t="s">
        <v>7</v>
      </c>
      <c r="B788" s="134" t="s">
        <v>271</v>
      </c>
      <c r="C788" s="135" t="s">
        <v>271</v>
      </c>
      <c r="D788" s="135" t="s">
        <v>271</v>
      </c>
      <c r="E788" s="135" t="s">
        <v>271</v>
      </c>
      <c r="F788" s="136" t="s">
        <v>271</v>
      </c>
      <c r="G788" s="20" t="s">
        <v>5</v>
      </c>
      <c r="H788" s="23">
        <v>122.88000000000001</v>
      </c>
      <c r="I788" s="9">
        <v>0</v>
      </c>
      <c r="J788" s="22">
        <f t="shared" si="88"/>
        <v>0</v>
      </c>
    </row>
    <row r="789" spans="1:10" x14ac:dyDescent="0.2">
      <c r="A789" s="52" t="s">
        <v>701</v>
      </c>
      <c r="B789" s="143" t="s">
        <v>697</v>
      </c>
      <c r="C789" s="144"/>
      <c r="D789" s="37"/>
      <c r="E789" s="37"/>
      <c r="F789" s="37"/>
      <c r="G789" s="38"/>
      <c r="H789" s="38"/>
      <c r="I789" s="38"/>
      <c r="J789" s="36">
        <f>J790+J796</f>
        <v>0</v>
      </c>
    </row>
    <row r="790" spans="1:10" x14ac:dyDescent="0.2">
      <c r="A790" s="45" t="s">
        <v>21</v>
      </c>
      <c r="B790" s="45" t="s">
        <v>42</v>
      </c>
      <c r="C790" s="45"/>
      <c r="D790" s="45"/>
      <c r="E790" s="45"/>
      <c r="F790" s="45"/>
      <c r="G790" s="15"/>
      <c r="H790" s="16"/>
      <c r="I790" s="17"/>
      <c r="J790" s="17">
        <f>J791</f>
        <v>0</v>
      </c>
    </row>
    <row r="791" spans="1:10" x14ac:dyDescent="0.2">
      <c r="A791" s="45" t="s">
        <v>2</v>
      </c>
      <c r="B791" s="45" t="s">
        <v>43</v>
      </c>
      <c r="C791" s="45"/>
      <c r="D791" s="45"/>
      <c r="E791" s="45"/>
      <c r="F791" s="45"/>
      <c r="G791" s="15"/>
      <c r="H791" s="16"/>
      <c r="I791" s="18"/>
      <c r="J791" s="18">
        <f>SUM(J794:J795)</f>
        <v>0</v>
      </c>
    </row>
    <row r="792" spans="1:10" ht="11.25" customHeight="1" x14ac:dyDescent="0.2">
      <c r="A792" s="145" t="s">
        <v>698</v>
      </c>
      <c r="B792" s="146"/>
      <c r="C792" s="146"/>
      <c r="D792" s="147"/>
      <c r="E792" s="76"/>
      <c r="F792" s="75"/>
      <c r="G792" s="55"/>
      <c r="H792" s="56"/>
      <c r="I792" s="57"/>
      <c r="J792" s="57"/>
    </row>
    <row r="793" spans="1:10" ht="22.5" x14ac:dyDescent="0.2">
      <c r="A793" s="44" t="s">
        <v>248</v>
      </c>
      <c r="B793" s="41" t="s">
        <v>249</v>
      </c>
      <c r="C793" s="41" t="s">
        <v>250</v>
      </c>
      <c r="D793" s="41" t="s">
        <v>263</v>
      </c>
      <c r="E793" s="41" t="s">
        <v>262</v>
      </c>
      <c r="F793" s="41" t="s">
        <v>251</v>
      </c>
      <c r="G793" s="41" t="s">
        <v>1</v>
      </c>
      <c r="H793" s="42" t="s">
        <v>16</v>
      </c>
      <c r="I793" s="43" t="s">
        <v>15</v>
      </c>
      <c r="J793" s="43" t="s">
        <v>17</v>
      </c>
    </row>
    <row r="794" spans="1:10" x14ac:dyDescent="0.2">
      <c r="A794" s="68" t="s">
        <v>405</v>
      </c>
      <c r="B794" s="65" t="s">
        <v>489</v>
      </c>
      <c r="C794" s="77" t="s">
        <v>293</v>
      </c>
      <c r="D794" s="77">
        <v>109.00000000000001</v>
      </c>
      <c r="E794" s="77">
        <v>140</v>
      </c>
      <c r="F794" s="82" t="s">
        <v>264</v>
      </c>
      <c r="G794" s="20" t="s">
        <v>30</v>
      </c>
      <c r="H794" s="21">
        <v>1</v>
      </c>
      <c r="I794" s="8">
        <v>0</v>
      </c>
      <c r="J794" s="22">
        <f t="shared" ref="J794:J795" si="89">IF(ISNUMBER(H794),ROUND(H794*I794,2),"")</f>
        <v>0</v>
      </c>
    </row>
    <row r="795" spans="1:10" x14ac:dyDescent="0.2">
      <c r="A795" s="68" t="s">
        <v>406</v>
      </c>
      <c r="B795" s="65" t="s">
        <v>413</v>
      </c>
      <c r="C795" s="77" t="s">
        <v>293</v>
      </c>
      <c r="D795" s="77">
        <v>125</v>
      </c>
      <c r="E795" s="77">
        <v>124</v>
      </c>
      <c r="F795" s="82" t="s">
        <v>264</v>
      </c>
      <c r="G795" s="20" t="s">
        <v>30</v>
      </c>
      <c r="H795" s="21">
        <v>1</v>
      </c>
      <c r="I795" s="8">
        <v>0</v>
      </c>
      <c r="J795" s="22">
        <f t="shared" si="89"/>
        <v>0</v>
      </c>
    </row>
    <row r="796" spans="1:10" x14ac:dyDescent="0.2">
      <c r="A796" s="45" t="s">
        <v>22</v>
      </c>
      <c r="B796" s="45" t="s">
        <v>27</v>
      </c>
      <c r="C796" s="45"/>
      <c r="D796" s="45"/>
      <c r="E796" s="45"/>
      <c r="F796" s="45"/>
      <c r="G796" s="15"/>
      <c r="H796" s="16"/>
      <c r="I796" s="17"/>
      <c r="J796" s="17">
        <f>SUM(J797:J800)</f>
        <v>0</v>
      </c>
    </row>
    <row r="797" spans="1:10" ht="11.25" customHeight="1" x14ac:dyDescent="0.2">
      <c r="A797" s="31" t="s">
        <v>3</v>
      </c>
      <c r="B797" s="134" t="s">
        <v>290</v>
      </c>
      <c r="C797" s="135" t="s">
        <v>290</v>
      </c>
      <c r="D797" s="135" t="s">
        <v>290</v>
      </c>
      <c r="E797" s="135" t="s">
        <v>290</v>
      </c>
      <c r="F797" s="136" t="s">
        <v>290</v>
      </c>
      <c r="G797" s="20" t="s">
        <v>23</v>
      </c>
      <c r="H797" s="23">
        <v>3.0760000000000005</v>
      </c>
      <c r="I797" s="9">
        <v>0</v>
      </c>
      <c r="J797" s="22">
        <f t="shared" ref="J797:J800" si="90">IF(ISNUMBER(H797),ROUND(H797*I797,2),"")</f>
        <v>0</v>
      </c>
    </row>
    <row r="798" spans="1:10" ht="11.25" customHeight="1" x14ac:dyDescent="0.2">
      <c r="A798" s="31" t="s">
        <v>4</v>
      </c>
      <c r="B798" s="134" t="s">
        <v>699</v>
      </c>
      <c r="C798" s="135" t="s">
        <v>699</v>
      </c>
      <c r="D798" s="135" t="s">
        <v>699</v>
      </c>
      <c r="E798" s="135" t="s">
        <v>699</v>
      </c>
      <c r="F798" s="136" t="s">
        <v>699</v>
      </c>
      <c r="G798" s="20" t="s">
        <v>5</v>
      </c>
      <c r="H798" s="23">
        <v>2.4400000000000004</v>
      </c>
      <c r="I798" s="9">
        <v>0</v>
      </c>
      <c r="J798" s="22">
        <f t="shared" si="90"/>
        <v>0</v>
      </c>
    </row>
    <row r="799" spans="1:10" ht="11.25" customHeight="1" x14ac:dyDescent="0.2">
      <c r="A799" s="31" t="s">
        <v>6</v>
      </c>
      <c r="B799" s="134" t="s">
        <v>269</v>
      </c>
      <c r="C799" s="135" t="s">
        <v>269</v>
      </c>
      <c r="D799" s="135" t="s">
        <v>269</v>
      </c>
      <c r="E799" s="135" t="s">
        <v>269</v>
      </c>
      <c r="F799" s="136" t="s">
        <v>269</v>
      </c>
      <c r="G799" s="20" t="s">
        <v>5</v>
      </c>
      <c r="H799" s="23">
        <v>9.9600000000000009</v>
      </c>
      <c r="I799" s="9">
        <v>0</v>
      </c>
      <c r="J799" s="22">
        <f t="shared" si="90"/>
        <v>0</v>
      </c>
    </row>
    <row r="800" spans="1:10" ht="11.25" customHeight="1" x14ac:dyDescent="0.2">
      <c r="A800" s="31" t="s">
        <v>7</v>
      </c>
      <c r="B800" s="134" t="s">
        <v>271</v>
      </c>
      <c r="C800" s="135" t="s">
        <v>271</v>
      </c>
      <c r="D800" s="135" t="s">
        <v>271</v>
      </c>
      <c r="E800" s="135" t="s">
        <v>271</v>
      </c>
      <c r="F800" s="136" t="s">
        <v>271</v>
      </c>
      <c r="G800" s="20" t="s">
        <v>5</v>
      </c>
      <c r="H800" s="23">
        <v>9.9600000000000009</v>
      </c>
      <c r="I800" s="9">
        <v>0</v>
      </c>
      <c r="J800" s="22">
        <f t="shared" si="90"/>
        <v>0</v>
      </c>
    </row>
    <row r="801" spans="1:10" x14ac:dyDescent="0.2">
      <c r="A801" s="52" t="s">
        <v>704</v>
      </c>
      <c r="B801" s="143" t="s">
        <v>702</v>
      </c>
      <c r="C801" s="144"/>
      <c r="D801" s="37"/>
      <c r="E801" s="37"/>
      <c r="F801" s="37"/>
      <c r="G801" s="38"/>
      <c r="H801" s="38"/>
      <c r="I801" s="38"/>
      <c r="J801" s="36">
        <f>J802+J809</f>
        <v>0</v>
      </c>
    </row>
    <row r="802" spans="1:10" x14ac:dyDescent="0.2">
      <c r="A802" s="45" t="s">
        <v>21</v>
      </c>
      <c r="B802" s="45" t="s">
        <v>42</v>
      </c>
      <c r="C802" s="45"/>
      <c r="D802" s="45"/>
      <c r="E802" s="45"/>
      <c r="F802" s="45"/>
      <c r="G802" s="15"/>
      <c r="H802" s="16"/>
      <c r="I802" s="17"/>
      <c r="J802" s="17">
        <f>J803</f>
        <v>0</v>
      </c>
    </row>
    <row r="803" spans="1:10" x14ac:dyDescent="0.2">
      <c r="A803" s="45" t="s">
        <v>2</v>
      </c>
      <c r="B803" s="45" t="s">
        <v>43</v>
      </c>
      <c r="C803" s="45"/>
      <c r="D803" s="45"/>
      <c r="E803" s="45"/>
      <c r="F803" s="45"/>
      <c r="G803" s="15"/>
      <c r="H803" s="16"/>
      <c r="I803" s="18"/>
      <c r="J803" s="18">
        <f>SUM(J806:J808)</f>
        <v>0</v>
      </c>
    </row>
    <row r="804" spans="1:10" x14ac:dyDescent="0.2">
      <c r="A804" s="53"/>
      <c r="B804" s="137" t="s">
        <v>272</v>
      </c>
      <c r="C804" s="138"/>
      <c r="D804" s="138"/>
      <c r="E804" s="138"/>
      <c r="F804" s="139"/>
      <c r="G804" s="15"/>
      <c r="H804" s="16"/>
      <c r="I804" s="18"/>
      <c r="J804" s="18"/>
    </row>
    <row r="805" spans="1:10" ht="22.5" x14ac:dyDescent="0.2">
      <c r="A805" s="44" t="s">
        <v>248</v>
      </c>
      <c r="B805" s="41" t="s">
        <v>249</v>
      </c>
      <c r="C805" s="41" t="s">
        <v>250</v>
      </c>
      <c r="D805" s="41" t="s">
        <v>263</v>
      </c>
      <c r="E805" s="41" t="s">
        <v>262</v>
      </c>
      <c r="F805" s="41" t="s">
        <v>251</v>
      </c>
      <c r="G805" s="41" t="s">
        <v>1</v>
      </c>
      <c r="H805" s="42" t="s">
        <v>16</v>
      </c>
      <c r="I805" s="43" t="s">
        <v>15</v>
      </c>
      <c r="J805" s="43" t="s">
        <v>17</v>
      </c>
    </row>
    <row r="806" spans="1:10" x14ac:dyDescent="0.2">
      <c r="A806" s="68" t="s">
        <v>285</v>
      </c>
      <c r="B806" s="65" t="s">
        <v>367</v>
      </c>
      <c r="C806" s="77" t="s">
        <v>260</v>
      </c>
      <c r="D806" s="77">
        <v>85</v>
      </c>
      <c r="E806" s="77">
        <v>196</v>
      </c>
      <c r="F806" s="69" t="s">
        <v>264</v>
      </c>
      <c r="G806" s="20" t="s">
        <v>30</v>
      </c>
      <c r="H806" s="21">
        <v>1</v>
      </c>
      <c r="I806" s="8">
        <v>0</v>
      </c>
      <c r="J806" s="22">
        <f t="shared" ref="J806:J808" si="91">IF(ISNUMBER(H806),ROUND(H806*I806,2),"")</f>
        <v>0</v>
      </c>
    </row>
    <row r="807" spans="1:10" x14ac:dyDescent="0.2">
      <c r="A807" s="68" t="s">
        <v>254</v>
      </c>
      <c r="B807" s="65" t="s">
        <v>367</v>
      </c>
      <c r="C807" s="77" t="s">
        <v>293</v>
      </c>
      <c r="D807" s="77">
        <v>119</v>
      </c>
      <c r="E807" s="77">
        <v>113.99999999999999</v>
      </c>
      <c r="F807" s="69" t="s">
        <v>264</v>
      </c>
      <c r="G807" s="20" t="s">
        <v>30</v>
      </c>
      <c r="H807" s="21">
        <v>1</v>
      </c>
      <c r="I807" s="8">
        <v>0</v>
      </c>
      <c r="J807" s="22">
        <f t="shared" si="91"/>
        <v>0</v>
      </c>
    </row>
    <row r="808" spans="1:10" x14ac:dyDescent="0.2">
      <c r="A808" s="68" t="s">
        <v>235</v>
      </c>
      <c r="B808" s="65" t="s">
        <v>292</v>
      </c>
      <c r="C808" s="77" t="s">
        <v>293</v>
      </c>
      <c r="D808" s="77">
        <v>113.99999999999999</v>
      </c>
      <c r="E808" s="77">
        <v>112.99999999999999</v>
      </c>
      <c r="F808" s="69" t="s">
        <v>264</v>
      </c>
      <c r="G808" s="20" t="s">
        <v>30</v>
      </c>
      <c r="H808" s="21">
        <v>1</v>
      </c>
      <c r="I808" s="8">
        <v>0</v>
      </c>
      <c r="J808" s="22">
        <f t="shared" si="91"/>
        <v>0</v>
      </c>
    </row>
    <row r="809" spans="1:10" x14ac:dyDescent="0.2">
      <c r="A809" s="45" t="s">
        <v>22</v>
      </c>
      <c r="B809" s="45" t="s">
        <v>27</v>
      </c>
      <c r="C809" s="45"/>
      <c r="D809" s="45"/>
      <c r="E809" s="45"/>
      <c r="F809" s="45"/>
      <c r="G809" s="15"/>
      <c r="H809" s="16"/>
      <c r="I809" s="17"/>
      <c r="J809" s="17">
        <f>SUM(J810:J813)</f>
        <v>0</v>
      </c>
    </row>
    <row r="810" spans="1:10" ht="11.25" customHeight="1" x14ac:dyDescent="0.2">
      <c r="A810" s="31" t="s">
        <v>3</v>
      </c>
      <c r="B810" s="134" t="s">
        <v>290</v>
      </c>
      <c r="C810" s="135" t="s">
        <v>290</v>
      </c>
      <c r="D810" s="135" t="s">
        <v>290</v>
      </c>
      <c r="E810" s="135" t="s">
        <v>290</v>
      </c>
      <c r="F810" s="136" t="s">
        <v>290</v>
      </c>
      <c r="G810" s="20" t="s">
        <v>23</v>
      </c>
      <c r="H810" s="23">
        <v>1.2881999999999996</v>
      </c>
      <c r="I810" s="9">
        <v>0</v>
      </c>
      <c r="J810" s="22">
        <f t="shared" ref="J810:J813" si="92">IF(ISNUMBER(H810),ROUND(H810*I810,2),"")</f>
        <v>0</v>
      </c>
    </row>
    <row r="811" spans="1:10" ht="11.25" customHeight="1" x14ac:dyDescent="0.2">
      <c r="A811" s="31" t="s">
        <v>4</v>
      </c>
      <c r="B811" s="134" t="s">
        <v>703</v>
      </c>
      <c r="C811" s="135" t="s">
        <v>703</v>
      </c>
      <c r="D811" s="135" t="s">
        <v>703</v>
      </c>
      <c r="E811" s="135" t="s">
        <v>703</v>
      </c>
      <c r="F811" s="136" t="s">
        <v>703</v>
      </c>
      <c r="G811" s="20" t="s">
        <v>5</v>
      </c>
      <c r="H811" s="23">
        <v>2.4299999999999997</v>
      </c>
      <c r="I811" s="9">
        <v>0</v>
      </c>
      <c r="J811" s="22">
        <f t="shared" si="92"/>
        <v>0</v>
      </c>
    </row>
    <row r="812" spans="1:10" ht="11.25" customHeight="1" x14ac:dyDescent="0.2">
      <c r="A812" s="31" t="s">
        <v>6</v>
      </c>
      <c r="B812" s="134" t="s">
        <v>269</v>
      </c>
      <c r="C812" s="135" t="s">
        <v>269</v>
      </c>
      <c r="D812" s="135" t="s">
        <v>269</v>
      </c>
      <c r="E812" s="135" t="s">
        <v>269</v>
      </c>
      <c r="F812" s="136" t="s">
        <v>269</v>
      </c>
      <c r="G812" s="20" t="s">
        <v>5</v>
      </c>
      <c r="H812" s="23">
        <v>14.82</v>
      </c>
      <c r="I812" s="9">
        <v>0</v>
      </c>
      <c r="J812" s="22">
        <f t="shared" si="92"/>
        <v>0</v>
      </c>
    </row>
    <row r="813" spans="1:10" ht="11.25" customHeight="1" x14ac:dyDescent="0.2">
      <c r="A813" s="31" t="s">
        <v>7</v>
      </c>
      <c r="B813" s="134" t="s">
        <v>271</v>
      </c>
      <c r="C813" s="135" t="s">
        <v>271</v>
      </c>
      <c r="D813" s="135" t="s">
        <v>271</v>
      </c>
      <c r="E813" s="135" t="s">
        <v>271</v>
      </c>
      <c r="F813" s="136" t="s">
        <v>271</v>
      </c>
      <c r="G813" s="20" t="s">
        <v>5</v>
      </c>
      <c r="H813" s="23">
        <v>14.82</v>
      </c>
      <c r="I813" s="9">
        <v>0</v>
      </c>
      <c r="J813" s="22">
        <f t="shared" si="92"/>
        <v>0</v>
      </c>
    </row>
    <row r="814" spans="1:10" x14ac:dyDescent="0.2">
      <c r="A814" s="52" t="s">
        <v>728</v>
      </c>
      <c r="B814" s="143" t="s">
        <v>705</v>
      </c>
      <c r="C814" s="144"/>
      <c r="D814" s="37"/>
      <c r="E814" s="37"/>
      <c r="F814" s="37"/>
      <c r="G814" s="38"/>
      <c r="H814" s="38"/>
      <c r="I814" s="38"/>
      <c r="J814" s="36">
        <f>J815+J826</f>
        <v>0</v>
      </c>
    </row>
    <row r="815" spans="1:10" x14ac:dyDescent="0.2">
      <c r="A815" s="45" t="s">
        <v>21</v>
      </c>
      <c r="B815" s="45" t="s">
        <v>42</v>
      </c>
      <c r="C815" s="45"/>
      <c r="D815" s="45"/>
      <c r="E815" s="45"/>
      <c r="F815" s="45"/>
      <c r="G815" s="15"/>
      <c r="H815" s="16"/>
      <c r="I815" s="17"/>
      <c r="J815" s="17">
        <f>J816</f>
        <v>0</v>
      </c>
    </row>
    <row r="816" spans="1:10" x14ac:dyDescent="0.2">
      <c r="A816" s="45" t="s">
        <v>2</v>
      </c>
      <c r="B816" s="45" t="s">
        <v>43</v>
      </c>
      <c r="C816" s="45"/>
      <c r="D816" s="45"/>
      <c r="E816" s="45"/>
      <c r="F816" s="45"/>
      <c r="G816" s="15"/>
      <c r="H816" s="16"/>
      <c r="I816" s="18"/>
      <c r="J816" s="18">
        <f>SUM(J819:J825)</f>
        <v>0</v>
      </c>
    </row>
    <row r="817" spans="1:10" x14ac:dyDescent="0.2">
      <c r="A817" s="53"/>
      <c r="B817" s="137" t="s">
        <v>272</v>
      </c>
      <c r="C817" s="138"/>
      <c r="D817" s="138"/>
      <c r="E817" s="138"/>
      <c r="F817" s="139"/>
      <c r="G817" s="15"/>
      <c r="H817" s="16"/>
      <c r="I817" s="18"/>
      <c r="J817" s="18"/>
    </row>
    <row r="818" spans="1:10" ht="22.5" x14ac:dyDescent="0.2">
      <c r="A818" s="44" t="s">
        <v>248</v>
      </c>
      <c r="B818" s="41" t="s">
        <v>249</v>
      </c>
      <c r="C818" s="41" t="s">
        <v>250</v>
      </c>
      <c r="D818" s="41" t="s">
        <v>263</v>
      </c>
      <c r="E818" s="41" t="s">
        <v>262</v>
      </c>
      <c r="F818" s="41" t="s">
        <v>251</v>
      </c>
      <c r="G818" s="41" t="s">
        <v>1</v>
      </c>
      <c r="H818" s="42" t="s">
        <v>16</v>
      </c>
      <c r="I818" s="43" t="s">
        <v>15</v>
      </c>
      <c r="J818" s="43" t="s">
        <v>17</v>
      </c>
    </row>
    <row r="819" spans="1:10" ht="11.25" customHeight="1" x14ac:dyDescent="0.2">
      <c r="A819" s="145" t="s">
        <v>706</v>
      </c>
      <c r="B819" s="146"/>
      <c r="C819" s="146"/>
      <c r="D819" s="147"/>
      <c r="E819" s="76"/>
      <c r="F819" s="75"/>
      <c r="G819" s="55"/>
      <c r="H819" s="56"/>
      <c r="I819" s="57"/>
      <c r="J819" s="57"/>
    </row>
    <row r="820" spans="1:10" x14ac:dyDescent="0.2">
      <c r="A820" s="68" t="s">
        <v>708</v>
      </c>
      <c r="B820" s="65" t="s">
        <v>391</v>
      </c>
      <c r="C820" s="77" t="s">
        <v>260</v>
      </c>
      <c r="D820" s="77">
        <v>73</v>
      </c>
      <c r="E820" s="77">
        <v>211</v>
      </c>
      <c r="F820" s="69" t="s">
        <v>264</v>
      </c>
      <c r="G820" s="20" t="s">
        <v>30</v>
      </c>
      <c r="H820" s="21">
        <v>1</v>
      </c>
      <c r="I820" s="8">
        <v>0</v>
      </c>
      <c r="J820" s="22">
        <f t="shared" ref="J820:J821" si="93">IF(ISNUMBER(H820),ROUND(H820*I820,2),"")</f>
        <v>0</v>
      </c>
    </row>
    <row r="821" spans="1:10" x14ac:dyDescent="0.2">
      <c r="A821" s="68" t="s">
        <v>456</v>
      </c>
      <c r="B821" s="65" t="s">
        <v>391</v>
      </c>
      <c r="C821" s="77" t="s">
        <v>260</v>
      </c>
      <c r="D821" s="77">
        <v>73</v>
      </c>
      <c r="E821" s="77">
        <v>211</v>
      </c>
      <c r="F821" s="69" t="s">
        <v>264</v>
      </c>
      <c r="G821" s="20" t="s">
        <v>30</v>
      </c>
      <c r="H821" s="21">
        <v>1</v>
      </c>
      <c r="I821" s="8">
        <v>0</v>
      </c>
      <c r="J821" s="22">
        <f t="shared" si="93"/>
        <v>0</v>
      </c>
    </row>
    <row r="822" spans="1:10" ht="11.25" customHeight="1" x14ac:dyDescent="0.2">
      <c r="A822" s="145" t="s">
        <v>707</v>
      </c>
      <c r="B822" s="146"/>
      <c r="C822" s="146"/>
      <c r="D822" s="147"/>
      <c r="E822" s="76"/>
      <c r="F822" s="75"/>
      <c r="G822" s="55"/>
      <c r="H822" s="56"/>
      <c r="I822" s="57"/>
      <c r="J822" s="57"/>
    </row>
    <row r="823" spans="1:10" x14ac:dyDescent="0.2">
      <c r="A823" s="68" t="s">
        <v>254</v>
      </c>
      <c r="B823" s="65" t="s">
        <v>676</v>
      </c>
      <c r="C823" s="77" t="s">
        <v>293</v>
      </c>
      <c r="D823" s="77">
        <v>133</v>
      </c>
      <c r="E823" s="77">
        <v>140</v>
      </c>
      <c r="F823" s="69" t="s">
        <v>264</v>
      </c>
      <c r="G823" s="20" t="s">
        <v>30</v>
      </c>
      <c r="H823" s="21">
        <v>1</v>
      </c>
      <c r="I823" s="8">
        <v>0</v>
      </c>
      <c r="J823" s="22">
        <f t="shared" ref="J823:J825" si="94">IF(ISNUMBER(H823),ROUND(H823*I823,2),"")</f>
        <v>0</v>
      </c>
    </row>
    <row r="824" spans="1:10" x14ac:dyDescent="0.2">
      <c r="A824" s="79" t="s">
        <v>299</v>
      </c>
      <c r="B824" s="65" t="s">
        <v>676</v>
      </c>
      <c r="C824" s="80" t="s">
        <v>260</v>
      </c>
      <c r="D824" s="81">
        <v>211</v>
      </c>
      <c r="E824" s="70">
        <v>73</v>
      </c>
      <c r="F824" s="69" t="s">
        <v>264</v>
      </c>
      <c r="G824" s="20" t="s">
        <v>30</v>
      </c>
      <c r="H824" s="21">
        <v>1</v>
      </c>
      <c r="I824" s="8">
        <v>0</v>
      </c>
      <c r="J824" s="22">
        <f t="shared" si="94"/>
        <v>0</v>
      </c>
    </row>
    <row r="825" spans="1:10" x14ac:dyDescent="0.2">
      <c r="A825" s="68" t="s">
        <v>236</v>
      </c>
      <c r="B825" s="65" t="s">
        <v>676</v>
      </c>
      <c r="C825" s="69" t="s">
        <v>293</v>
      </c>
      <c r="D825" s="70">
        <v>135</v>
      </c>
      <c r="E825" s="70">
        <v>113.99999999999999</v>
      </c>
      <c r="F825" s="69" t="s">
        <v>264</v>
      </c>
      <c r="G825" s="20" t="s">
        <v>30</v>
      </c>
      <c r="H825" s="21">
        <v>1</v>
      </c>
      <c r="I825" s="8">
        <v>0</v>
      </c>
      <c r="J825" s="22">
        <f t="shared" si="94"/>
        <v>0</v>
      </c>
    </row>
    <row r="826" spans="1:10" x14ac:dyDescent="0.2">
      <c r="A826" s="45" t="s">
        <v>22</v>
      </c>
      <c r="B826" s="45" t="s">
        <v>27</v>
      </c>
      <c r="C826" s="45"/>
      <c r="D826" s="45"/>
      <c r="E826" s="45"/>
      <c r="F826" s="45"/>
      <c r="G826" s="15"/>
      <c r="H826" s="16"/>
      <c r="I826" s="17"/>
      <c r="J826" s="17">
        <f>SUM(J827:J830)</f>
        <v>0</v>
      </c>
    </row>
    <row r="827" spans="1:10" ht="11.25" customHeight="1" x14ac:dyDescent="0.2">
      <c r="A827" s="31" t="s">
        <v>3</v>
      </c>
      <c r="B827" s="134" t="s">
        <v>290</v>
      </c>
      <c r="C827" s="135" t="s">
        <v>290</v>
      </c>
      <c r="D827" s="135" t="s">
        <v>290</v>
      </c>
      <c r="E827" s="135" t="s">
        <v>290</v>
      </c>
      <c r="F827" s="136" t="s">
        <v>290</v>
      </c>
      <c r="G827" s="20" t="s">
        <v>23</v>
      </c>
      <c r="H827" s="23">
        <v>3.4009999999999998</v>
      </c>
      <c r="I827" s="9">
        <v>0</v>
      </c>
      <c r="J827" s="22">
        <f t="shared" ref="J827:J830" si="95">IF(ISNUMBER(H827),ROUND(H827*I827,2),"")</f>
        <v>0</v>
      </c>
    </row>
    <row r="828" spans="1:10" ht="11.25" customHeight="1" x14ac:dyDescent="0.2">
      <c r="A828" s="31" t="s">
        <v>4</v>
      </c>
      <c r="B828" s="134" t="s">
        <v>378</v>
      </c>
      <c r="C828" s="135" t="s">
        <v>378</v>
      </c>
      <c r="D828" s="135" t="s">
        <v>378</v>
      </c>
      <c r="E828" s="135" t="s">
        <v>378</v>
      </c>
      <c r="F828" s="136" t="s">
        <v>378</v>
      </c>
      <c r="G828" s="20" t="s">
        <v>5</v>
      </c>
      <c r="H828" s="23">
        <v>2.78</v>
      </c>
      <c r="I828" s="9">
        <v>0</v>
      </c>
      <c r="J828" s="22">
        <f t="shared" si="95"/>
        <v>0</v>
      </c>
    </row>
    <row r="829" spans="1:10" ht="11.25" customHeight="1" x14ac:dyDescent="0.2">
      <c r="A829" s="31" t="s">
        <v>6</v>
      </c>
      <c r="B829" s="134" t="s">
        <v>269</v>
      </c>
      <c r="C829" s="135" t="s">
        <v>269</v>
      </c>
      <c r="D829" s="135" t="s">
        <v>269</v>
      </c>
      <c r="E829" s="135" t="s">
        <v>269</v>
      </c>
      <c r="F829" s="136" t="s">
        <v>269</v>
      </c>
      <c r="G829" s="20" t="s">
        <v>5</v>
      </c>
      <c r="H829" s="23">
        <v>27.48</v>
      </c>
      <c r="I829" s="9">
        <v>0</v>
      </c>
      <c r="J829" s="22">
        <f t="shared" si="95"/>
        <v>0</v>
      </c>
    </row>
    <row r="830" spans="1:10" ht="11.25" customHeight="1" x14ac:dyDescent="0.2">
      <c r="A830" s="31" t="s">
        <v>8</v>
      </c>
      <c r="B830" s="134" t="s">
        <v>271</v>
      </c>
      <c r="C830" s="135" t="s">
        <v>271</v>
      </c>
      <c r="D830" s="135" t="s">
        <v>271</v>
      </c>
      <c r="E830" s="135" t="s">
        <v>271</v>
      </c>
      <c r="F830" s="136" t="s">
        <v>271</v>
      </c>
      <c r="G830" s="20" t="s">
        <v>5</v>
      </c>
      <c r="H830" s="23">
        <v>27.48</v>
      </c>
      <c r="I830" s="9">
        <v>0</v>
      </c>
      <c r="J830" s="22">
        <f t="shared" si="95"/>
        <v>0</v>
      </c>
    </row>
    <row r="831" spans="1:10" x14ac:dyDescent="0.2">
      <c r="A831" s="52" t="s">
        <v>729</v>
      </c>
      <c r="B831" s="143" t="s">
        <v>709</v>
      </c>
      <c r="C831" s="144"/>
      <c r="D831" s="37"/>
      <c r="E831" s="37"/>
      <c r="F831" s="37"/>
      <c r="G831" s="38"/>
      <c r="H831" s="38"/>
      <c r="I831" s="38"/>
      <c r="J831" s="36">
        <f>J832+J851</f>
        <v>0</v>
      </c>
    </row>
    <row r="832" spans="1:10" x14ac:dyDescent="0.2">
      <c r="A832" s="45" t="s">
        <v>21</v>
      </c>
      <c r="B832" s="45" t="s">
        <v>42</v>
      </c>
      <c r="C832" s="45"/>
      <c r="D832" s="45"/>
      <c r="E832" s="45"/>
      <c r="F832" s="45"/>
      <c r="G832" s="15"/>
      <c r="H832" s="16"/>
      <c r="I832" s="17"/>
      <c r="J832" s="17">
        <f>J833</f>
        <v>0</v>
      </c>
    </row>
    <row r="833" spans="1:10" x14ac:dyDescent="0.2">
      <c r="A833" s="45" t="s">
        <v>2</v>
      </c>
      <c r="B833" s="45" t="s">
        <v>43</v>
      </c>
      <c r="C833" s="45"/>
      <c r="D833" s="45"/>
      <c r="E833" s="45"/>
      <c r="F833" s="45"/>
      <c r="G833" s="15"/>
      <c r="H833" s="16"/>
      <c r="I833" s="18"/>
      <c r="J833" s="18">
        <f>SUM(J836:J850)</f>
        <v>0</v>
      </c>
    </row>
    <row r="834" spans="1:10" x14ac:dyDescent="0.2">
      <c r="A834" s="53"/>
      <c r="B834" s="137" t="s">
        <v>710</v>
      </c>
      <c r="C834" s="138"/>
      <c r="D834" s="138"/>
      <c r="E834" s="138"/>
      <c r="F834" s="139"/>
      <c r="G834" s="15"/>
      <c r="H834" s="16"/>
      <c r="I834" s="18"/>
      <c r="J834" s="18"/>
    </row>
    <row r="835" spans="1:10" ht="22.5" x14ac:dyDescent="0.2">
      <c r="A835" s="44" t="s">
        <v>248</v>
      </c>
      <c r="B835" s="41" t="s">
        <v>249</v>
      </c>
      <c r="C835" s="41" t="s">
        <v>250</v>
      </c>
      <c r="D835" s="41" t="s">
        <v>263</v>
      </c>
      <c r="E835" s="41" t="s">
        <v>262</v>
      </c>
      <c r="F835" s="41" t="s">
        <v>251</v>
      </c>
      <c r="G835" s="41" t="s">
        <v>1</v>
      </c>
      <c r="H835" s="42" t="s">
        <v>16</v>
      </c>
      <c r="I835" s="43" t="s">
        <v>15</v>
      </c>
      <c r="J835" s="43" t="s">
        <v>17</v>
      </c>
    </row>
    <row r="836" spans="1:10" x14ac:dyDescent="0.2">
      <c r="A836" s="68" t="s">
        <v>476</v>
      </c>
      <c r="B836" s="65" t="s">
        <v>722</v>
      </c>
      <c r="C836" s="77" t="s">
        <v>253</v>
      </c>
      <c r="D836" s="77">
        <v>173</v>
      </c>
      <c r="E836" s="77">
        <v>121</v>
      </c>
      <c r="F836" s="69" t="s">
        <v>264</v>
      </c>
      <c r="G836" s="20" t="s">
        <v>30</v>
      </c>
      <c r="H836" s="21">
        <v>1</v>
      </c>
      <c r="I836" s="8">
        <v>0</v>
      </c>
      <c r="J836" s="22">
        <f t="shared" ref="J836:J850" si="96">IF(ISNUMBER(H836),ROUND(H836*I836,2),"")</f>
        <v>0</v>
      </c>
    </row>
    <row r="837" spans="1:10" x14ac:dyDescent="0.2">
      <c r="A837" s="68" t="s">
        <v>711</v>
      </c>
      <c r="B837" s="65" t="s">
        <v>722</v>
      </c>
      <c r="C837" s="77" t="s">
        <v>293</v>
      </c>
      <c r="D837" s="77">
        <v>86</v>
      </c>
      <c r="E837" s="77">
        <v>121</v>
      </c>
      <c r="F837" s="69" t="s">
        <v>264</v>
      </c>
      <c r="G837" s="20" t="s">
        <v>30</v>
      </c>
      <c r="H837" s="21">
        <v>1</v>
      </c>
      <c r="I837" s="8">
        <v>0</v>
      </c>
      <c r="J837" s="22">
        <f t="shared" si="96"/>
        <v>0</v>
      </c>
    </row>
    <row r="838" spans="1:10" x14ac:dyDescent="0.2">
      <c r="A838" s="68" t="s">
        <v>478</v>
      </c>
      <c r="B838" s="65" t="s">
        <v>723</v>
      </c>
      <c r="C838" s="77" t="s">
        <v>293</v>
      </c>
      <c r="D838" s="77">
        <v>86</v>
      </c>
      <c r="E838" s="77">
        <v>121</v>
      </c>
      <c r="F838" s="69" t="s">
        <v>264</v>
      </c>
      <c r="G838" s="20" t="s">
        <v>30</v>
      </c>
      <c r="H838" s="21">
        <v>1</v>
      </c>
      <c r="I838" s="8">
        <v>0</v>
      </c>
      <c r="J838" s="22">
        <f t="shared" si="96"/>
        <v>0</v>
      </c>
    </row>
    <row r="839" spans="1:10" x14ac:dyDescent="0.2">
      <c r="A839" s="68" t="s">
        <v>678</v>
      </c>
      <c r="B839" s="65" t="s">
        <v>723</v>
      </c>
      <c r="C839" s="77" t="s">
        <v>253</v>
      </c>
      <c r="D839" s="77">
        <v>173</v>
      </c>
      <c r="E839" s="77">
        <v>121</v>
      </c>
      <c r="F839" s="69" t="s">
        <v>264</v>
      </c>
      <c r="G839" s="20" t="s">
        <v>30</v>
      </c>
      <c r="H839" s="21">
        <v>1</v>
      </c>
      <c r="I839" s="8">
        <v>0</v>
      </c>
      <c r="J839" s="22">
        <f t="shared" si="96"/>
        <v>0</v>
      </c>
    </row>
    <row r="840" spans="1:10" x14ac:dyDescent="0.2">
      <c r="A840" s="68" t="s">
        <v>712</v>
      </c>
      <c r="B840" s="65" t="s">
        <v>723</v>
      </c>
      <c r="C840" s="77" t="s">
        <v>253</v>
      </c>
      <c r="D840" s="77">
        <v>173</v>
      </c>
      <c r="E840" s="77">
        <v>121</v>
      </c>
      <c r="F840" s="69" t="s">
        <v>264</v>
      </c>
      <c r="G840" s="20" t="s">
        <v>30</v>
      </c>
      <c r="H840" s="21">
        <v>1</v>
      </c>
      <c r="I840" s="8">
        <v>0</v>
      </c>
      <c r="J840" s="22">
        <f t="shared" si="96"/>
        <v>0</v>
      </c>
    </row>
    <row r="841" spans="1:10" x14ac:dyDescent="0.2">
      <c r="A841" s="68" t="s">
        <v>680</v>
      </c>
      <c r="B841" s="65" t="s">
        <v>723</v>
      </c>
      <c r="C841" s="77" t="s">
        <v>293</v>
      </c>
      <c r="D841" s="77">
        <v>86</v>
      </c>
      <c r="E841" s="77">
        <v>121</v>
      </c>
      <c r="F841" s="69" t="s">
        <v>264</v>
      </c>
      <c r="G841" s="20" t="s">
        <v>30</v>
      </c>
      <c r="H841" s="21">
        <v>1</v>
      </c>
      <c r="I841" s="8">
        <v>0</v>
      </c>
      <c r="J841" s="22">
        <f t="shared" si="96"/>
        <v>0</v>
      </c>
    </row>
    <row r="842" spans="1:10" x14ac:dyDescent="0.2">
      <c r="A842" s="68" t="s">
        <v>713</v>
      </c>
      <c r="B842" s="65" t="s">
        <v>723</v>
      </c>
      <c r="C842" s="77" t="s">
        <v>293</v>
      </c>
      <c r="D842" s="77">
        <v>86</v>
      </c>
      <c r="E842" s="77">
        <v>121</v>
      </c>
      <c r="F842" s="69" t="s">
        <v>264</v>
      </c>
      <c r="G842" s="20" t="s">
        <v>30</v>
      </c>
      <c r="H842" s="21">
        <v>1</v>
      </c>
      <c r="I842" s="8">
        <v>0</v>
      </c>
      <c r="J842" s="22">
        <f t="shared" si="96"/>
        <v>0</v>
      </c>
    </row>
    <row r="843" spans="1:10" x14ac:dyDescent="0.2">
      <c r="A843" s="68" t="s">
        <v>714</v>
      </c>
      <c r="B843" s="65" t="s">
        <v>723</v>
      </c>
      <c r="C843" s="77" t="s">
        <v>253</v>
      </c>
      <c r="D843" s="77">
        <v>173</v>
      </c>
      <c r="E843" s="77">
        <v>121</v>
      </c>
      <c r="F843" s="69" t="s">
        <v>264</v>
      </c>
      <c r="G843" s="20" t="s">
        <v>30</v>
      </c>
      <c r="H843" s="21">
        <v>1</v>
      </c>
      <c r="I843" s="8">
        <v>0</v>
      </c>
      <c r="J843" s="22">
        <f t="shared" si="96"/>
        <v>0</v>
      </c>
    </row>
    <row r="844" spans="1:10" x14ac:dyDescent="0.2">
      <c r="A844" s="68" t="s">
        <v>715</v>
      </c>
      <c r="B844" s="65" t="s">
        <v>724</v>
      </c>
      <c r="C844" s="77" t="s">
        <v>725</v>
      </c>
      <c r="D844" s="77">
        <v>73</v>
      </c>
      <c r="E844" s="77">
        <v>134</v>
      </c>
      <c r="F844" s="69" t="s">
        <v>264</v>
      </c>
      <c r="G844" s="20" t="s">
        <v>30</v>
      </c>
      <c r="H844" s="21">
        <v>1</v>
      </c>
      <c r="I844" s="8">
        <v>0</v>
      </c>
      <c r="J844" s="22">
        <f t="shared" si="96"/>
        <v>0</v>
      </c>
    </row>
    <row r="845" spans="1:10" x14ac:dyDescent="0.2">
      <c r="A845" s="68" t="s">
        <v>716</v>
      </c>
      <c r="B845" s="65" t="s">
        <v>724</v>
      </c>
      <c r="C845" s="77" t="s">
        <v>725</v>
      </c>
      <c r="D845" s="77">
        <v>73</v>
      </c>
      <c r="E845" s="77">
        <v>134</v>
      </c>
      <c r="F845" s="69" t="s">
        <v>264</v>
      </c>
      <c r="G845" s="20" t="s">
        <v>30</v>
      </c>
      <c r="H845" s="21">
        <v>1</v>
      </c>
      <c r="I845" s="8">
        <v>0</v>
      </c>
      <c r="J845" s="22">
        <f t="shared" si="96"/>
        <v>0</v>
      </c>
    </row>
    <row r="846" spans="1:10" x14ac:dyDescent="0.2">
      <c r="A846" s="68" t="s">
        <v>717</v>
      </c>
      <c r="B846" s="65" t="s">
        <v>490</v>
      </c>
      <c r="C846" s="77" t="s">
        <v>725</v>
      </c>
      <c r="D846" s="77">
        <v>73</v>
      </c>
      <c r="E846" s="77">
        <v>134</v>
      </c>
      <c r="F846" s="69" t="s">
        <v>264</v>
      </c>
      <c r="G846" s="20" t="s">
        <v>30</v>
      </c>
      <c r="H846" s="21">
        <v>1</v>
      </c>
      <c r="I846" s="8">
        <v>0</v>
      </c>
      <c r="J846" s="22">
        <f t="shared" si="96"/>
        <v>0</v>
      </c>
    </row>
    <row r="847" spans="1:10" x14ac:dyDescent="0.2">
      <c r="A847" s="68" t="s">
        <v>718</v>
      </c>
      <c r="B847" s="65" t="s">
        <v>490</v>
      </c>
      <c r="C847" s="77" t="s">
        <v>725</v>
      </c>
      <c r="D847" s="77">
        <v>73</v>
      </c>
      <c r="E847" s="77">
        <v>134</v>
      </c>
      <c r="F847" s="69" t="s">
        <v>264</v>
      </c>
      <c r="G847" s="20" t="s">
        <v>30</v>
      </c>
      <c r="H847" s="21">
        <v>1</v>
      </c>
      <c r="I847" s="8">
        <v>0</v>
      </c>
      <c r="J847" s="22">
        <f t="shared" si="96"/>
        <v>0</v>
      </c>
    </row>
    <row r="848" spans="1:10" x14ac:dyDescent="0.2">
      <c r="A848" s="68" t="s">
        <v>719</v>
      </c>
      <c r="B848" s="65" t="s">
        <v>490</v>
      </c>
      <c r="C848" s="77" t="s">
        <v>725</v>
      </c>
      <c r="D848" s="77">
        <v>73</v>
      </c>
      <c r="E848" s="77">
        <v>134</v>
      </c>
      <c r="F848" s="69" t="s">
        <v>264</v>
      </c>
      <c r="G848" s="20" t="s">
        <v>30</v>
      </c>
      <c r="H848" s="21">
        <v>1</v>
      </c>
      <c r="I848" s="8">
        <v>0</v>
      </c>
      <c r="J848" s="22">
        <f t="shared" si="96"/>
        <v>0</v>
      </c>
    </row>
    <row r="849" spans="1:10" x14ac:dyDescent="0.2">
      <c r="A849" s="68" t="s">
        <v>720</v>
      </c>
      <c r="B849" s="65" t="s">
        <v>490</v>
      </c>
      <c r="C849" s="77" t="s">
        <v>726</v>
      </c>
      <c r="D849" s="77">
        <v>73</v>
      </c>
      <c r="E849" s="77">
        <v>134</v>
      </c>
      <c r="F849" s="69" t="s">
        <v>264</v>
      </c>
      <c r="G849" s="20" t="s">
        <v>30</v>
      </c>
      <c r="H849" s="21">
        <v>1</v>
      </c>
      <c r="I849" s="8">
        <v>0</v>
      </c>
      <c r="J849" s="22">
        <f t="shared" si="96"/>
        <v>0</v>
      </c>
    </row>
    <row r="850" spans="1:10" x14ac:dyDescent="0.2">
      <c r="A850" s="68" t="s">
        <v>721</v>
      </c>
      <c r="B850" s="65" t="s">
        <v>490</v>
      </c>
      <c r="C850" s="77" t="s">
        <v>726</v>
      </c>
      <c r="D850" s="77">
        <v>73</v>
      </c>
      <c r="E850" s="77">
        <v>134</v>
      </c>
      <c r="F850" s="69" t="s">
        <v>264</v>
      </c>
      <c r="G850" s="20" t="s">
        <v>30</v>
      </c>
      <c r="H850" s="21">
        <v>1</v>
      </c>
      <c r="I850" s="8">
        <v>0</v>
      </c>
      <c r="J850" s="22">
        <f t="shared" si="96"/>
        <v>0</v>
      </c>
    </row>
    <row r="851" spans="1:10" x14ac:dyDescent="0.2">
      <c r="A851" s="45" t="s">
        <v>22</v>
      </c>
      <c r="B851" s="45" t="s">
        <v>27</v>
      </c>
      <c r="C851" s="45"/>
      <c r="D851" s="45"/>
      <c r="E851" s="45"/>
      <c r="F851" s="45"/>
      <c r="G851" s="15"/>
      <c r="H851" s="16"/>
      <c r="I851" s="17"/>
      <c r="J851" s="17">
        <f>SUM(J852:J855)</f>
        <v>0</v>
      </c>
    </row>
    <row r="852" spans="1:10" ht="11.25" customHeight="1" x14ac:dyDescent="0.2">
      <c r="A852" s="31" t="s">
        <v>3</v>
      </c>
      <c r="B852" s="134" t="s">
        <v>495</v>
      </c>
      <c r="C852" s="135" t="s">
        <v>495</v>
      </c>
      <c r="D852" s="135" t="s">
        <v>495</v>
      </c>
      <c r="E852" s="135" t="s">
        <v>495</v>
      </c>
      <c r="F852" s="136" t="s">
        <v>495</v>
      </c>
      <c r="G852" s="20" t="s">
        <v>23</v>
      </c>
      <c r="H852" s="23">
        <v>12.535599999999999</v>
      </c>
      <c r="I852" s="9">
        <v>0</v>
      </c>
      <c r="J852" s="22">
        <f t="shared" ref="J852:J855" si="97">IF(ISNUMBER(H852),ROUND(H852*I852,2),"")</f>
        <v>0</v>
      </c>
    </row>
    <row r="853" spans="1:10" ht="11.25" customHeight="1" x14ac:dyDescent="0.2">
      <c r="A853" s="31" t="s">
        <v>4</v>
      </c>
      <c r="B853" s="134" t="s">
        <v>727</v>
      </c>
      <c r="C853" s="135" t="s">
        <v>727</v>
      </c>
      <c r="D853" s="135" t="s">
        <v>727</v>
      </c>
      <c r="E853" s="135" t="s">
        <v>727</v>
      </c>
      <c r="F853" s="136" t="s">
        <v>727</v>
      </c>
      <c r="G853" s="20" t="s">
        <v>23</v>
      </c>
      <c r="H853" s="23">
        <v>6.8474000000000004</v>
      </c>
      <c r="I853" s="9">
        <v>0</v>
      </c>
      <c r="J853" s="22">
        <f t="shared" si="97"/>
        <v>0</v>
      </c>
    </row>
    <row r="854" spans="1:10" ht="11.25" customHeight="1" x14ac:dyDescent="0.2">
      <c r="A854" s="31" t="s">
        <v>6</v>
      </c>
      <c r="B854" s="134" t="s">
        <v>269</v>
      </c>
      <c r="C854" s="135" t="s">
        <v>269</v>
      </c>
      <c r="D854" s="135" t="s">
        <v>269</v>
      </c>
      <c r="E854" s="135" t="s">
        <v>269</v>
      </c>
      <c r="F854" s="136" t="s">
        <v>269</v>
      </c>
      <c r="G854" s="20" t="s">
        <v>5</v>
      </c>
      <c r="H854" s="23">
        <v>69.06</v>
      </c>
      <c r="I854" s="9">
        <v>0</v>
      </c>
      <c r="J854" s="22">
        <f t="shared" si="97"/>
        <v>0</v>
      </c>
    </row>
    <row r="855" spans="1:10" ht="11.25" customHeight="1" x14ac:dyDescent="0.2">
      <c r="A855" s="31" t="s">
        <v>7</v>
      </c>
      <c r="B855" s="134" t="s">
        <v>271</v>
      </c>
      <c r="C855" s="135" t="s">
        <v>271</v>
      </c>
      <c r="D855" s="135" t="s">
        <v>271</v>
      </c>
      <c r="E855" s="135" t="s">
        <v>271</v>
      </c>
      <c r="F855" s="136" t="s">
        <v>271</v>
      </c>
      <c r="G855" s="20" t="s">
        <v>5</v>
      </c>
      <c r="H855" s="23">
        <v>69.06</v>
      </c>
      <c r="I855" s="9">
        <v>0</v>
      </c>
      <c r="J855" s="22">
        <f t="shared" si="97"/>
        <v>0</v>
      </c>
    </row>
    <row r="856" spans="1:10" x14ac:dyDescent="0.2">
      <c r="A856" s="52" t="s">
        <v>733</v>
      </c>
      <c r="B856" s="143" t="s">
        <v>730</v>
      </c>
      <c r="C856" s="144"/>
      <c r="D856" s="37"/>
      <c r="E856" s="37"/>
      <c r="F856" s="37"/>
      <c r="G856" s="38"/>
      <c r="H856" s="38"/>
      <c r="I856" s="38"/>
      <c r="J856" s="36">
        <f>J857+J867</f>
        <v>0</v>
      </c>
    </row>
    <row r="857" spans="1:10" x14ac:dyDescent="0.2">
      <c r="A857" s="45" t="s">
        <v>21</v>
      </c>
      <c r="B857" s="45" t="s">
        <v>42</v>
      </c>
      <c r="C857" s="45"/>
      <c r="D857" s="45"/>
      <c r="E857" s="45"/>
      <c r="F857" s="45"/>
      <c r="G857" s="15"/>
      <c r="H857" s="16"/>
      <c r="I857" s="17"/>
      <c r="J857" s="17">
        <f>J858</f>
        <v>0</v>
      </c>
    </row>
    <row r="858" spans="1:10" x14ac:dyDescent="0.2">
      <c r="A858" s="45" t="s">
        <v>2</v>
      </c>
      <c r="B858" s="45" t="s">
        <v>43</v>
      </c>
      <c r="C858" s="45"/>
      <c r="D858" s="45"/>
      <c r="E858" s="45"/>
      <c r="F858" s="45"/>
      <c r="G858" s="15"/>
      <c r="H858" s="16"/>
      <c r="I858" s="18"/>
      <c r="J858" s="18">
        <f>SUM(J861:J866)</f>
        <v>0</v>
      </c>
    </row>
    <row r="859" spans="1:10" x14ac:dyDescent="0.2">
      <c r="A859" s="53"/>
      <c r="B859" s="137" t="s">
        <v>731</v>
      </c>
      <c r="C859" s="138"/>
      <c r="D859" s="138"/>
      <c r="E859" s="138"/>
      <c r="F859" s="139"/>
      <c r="G859" s="15"/>
      <c r="H859" s="16"/>
      <c r="I859" s="18"/>
      <c r="J859" s="18"/>
    </row>
    <row r="860" spans="1:10" ht="22.5" x14ac:dyDescent="0.2">
      <c r="A860" s="44" t="s">
        <v>248</v>
      </c>
      <c r="B860" s="41" t="s">
        <v>249</v>
      </c>
      <c r="C860" s="41" t="s">
        <v>250</v>
      </c>
      <c r="D860" s="41" t="s">
        <v>263</v>
      </c>
      <c r="E860" s="41" t="s">
        <v>262</v>
      </c>
      <c r="F860" s="41" t="s">
        <v>251</v>
      </c>
      <c r="G860" s="41" t="s">
        <v>1</v>
      </c>
      <c r="H860" s="42" t="s">
        <v>16</v>
      </c>
      <c r="I860" s="43" t="s">
        <v>15</v>
      </c>
      <c r="J860" s="43" t="s">
        <v>17</v>
      </c>
    </row>
    <row r="861" spans="1:10" x14ac:dyDescent="0.2">
      <c r="A861" s="68" t="s">
        <v>297</v>
      </c>
      <c r="B861" s="65" t="s">
        <v>301</v>
      </c>
      <c r="C861" s="77" t="s">
        <v>253</v>
      </c>
      <c r="D861" s="77">
        <v>129</v>
      </c>
      <c r="E861" s="77">
        <v>135</v>
      </c>
      <c r="F861" s="69" t="s">
        <v>264</v>
      </c>
      <c r="G861" s="20" t="s">
        <v>30</v>
      </c>
      <c r="H861" s="21">
        <v>1</v>
      </c>
      <c r="I861" s="8">
        <v>0</v>
      </c>
      <c r="J861" s="22">
        <f t="shared" ref="J861:J866" si="98">IF(ISNUMBER(H861),ROUND(H861*I861,2),"")</f>
        <v>0</v>
      </c>
    </row>
    <row r="862" spans="1:10" x14ac:dyDescent="0.2">
      <c r="A862" s="68" t="s">
        <v>298</v>
      </c>
      <c r="B862" s="65" t="s">
        <v>365</v>
      </c>
      <c r="C862" s="77" t="s">
        <v>386</v>
      </c>
      <c r="D862" s="77">
        <v>180</v>
      </c>
      <c r="E862" s="77">
        <v>127</v>
      </c>
      <c r="F862" s="69" t="s">
        <v>264</v>
      </c>
      <c r="G862" s="20" t="s">
        <v>30</v>
      </c>
      <c r="H862" s="21">
        <v>1</v>
      </c>
      <c r="I862" s="8">
        <v>0</v>
      </c>
      <c r="J862" s="22">
        <f t="shared" si="98"/>
        <v>0</v>
      </c>
    </row>
    <row r="863" spans="1:10" x14ac:dyDescent="0.2">
      <c r="A863" s="68" t="s">
        <v>349</v>
      </c>
      <c r="B863" s="65" t="s">
        <v>366</v>
      </c>
      <c r="C863" s="77" t="s">
        <v>386</v>
      </c>
      <c r="D863" s="77">
        <v>180</v>
      </c>
      <c r="E863" s="77">
        <v>127</v>
      </c>
      <c r="F863" s="69" t="s">
        <v>264</v>
      </c>
      <c r="G863" s="20" t="s">
        <v>30</v>
      </c>
      <c r="H863" s="21">
        <v>1</v>
      </c>
      <c r="I863" s="8">
        <v>0</v>
      </c>
      <c r="J863" s="22">
        <f t="shared" si="98"/>
        <v>0</v>
      </c>
    </row>
    <row r="864" spans="1:10" x14ac:dyDescent="0.2">
      <c r="A864" s="68" t="s">
        <v>233</v>
      </c>
      <c r="B864" s="65" t="s">
        <v>281</v>
      </c>
      <c r="C864" s="77" t="s">
        <v>253</v>
      </c>
      <c r="D864" s="77">
        <v>129</v>
      </c>
      <c r="E864" s="77">
        <v>135</v>
      </c>
      <c r="F864" s="69" t="s">
        <v>264</v>
      </c>
      <c r="G864" s="20" t="s">
        <v>30</v>
      </c>
      <c r="H864" s="21">
        <v>1</v>
      </c>
      <c r="I864" s="8">
        <v>0</v>
      </c>
      <c r="J864" s="22">
        <f t="shared" si="98"/>
        <v>0</v>
      </c>
    </row>
    <row r="865" spans="1:10" x14ac:dyDescent="0.2">
      <c r="A865" s="68" t="s">
        <v>254</v>
      </c>
      <c r="B865" s="65" t="s">
        <v>514</v>
      </c>
      <c r="C865" s="77" t="s">
        <v>386</v>
      </c>
      <c r="D865" s="77">
        <v>180</v>
      </c>
      <c r="E865" s="77">
        <v>127</v>
      </c>
      <c r="F865" s="69" t="s">
        <v>264</v>
      </c>
      <c r="G865" s="20" t="s">
        <v>30</v>
      </c>
      <c r="H865" s="21">
        <v>1</v>
      </c>
      <c r="I865" s="8">
        <v>0</v>
      </c>
      <c r="J865" s="22">
        <f t="shared" si="98"/>
        <v>0</v>
      </c>
    </row>
    <row r="866" spans="1:10" x14ac:dyDescent="0.2">
      <c r="A866" s="68" t="s">
        <v>235</v>
      </c>
      <c r="B866" s="65" t="s">
        <v>374</v>
      </c>
      <c r="C866" s="77" t="s">
        <v>386</v>
      </c>
      <c r="D866" s="77">
        <v>180</v>
      </c>
      <c r="E866" s="77">
        <v>127</v>
      </c>
      <c r="F866" s="69" t="s">
        <v>264</v>
      </c>
      <c r="G866" s="20" t="s">
        <v>30</v>
      </c>
      <c r="H866" s="21">
        <v>1</v>
      </c>
      <c r="I866" s="8">
        <v>0</v>
      </c>
      <c r="J866" s="22">
        <f t="shared" si="98"/>
        <v>0</v>
      </c>
    </row>
    <row r="867" spans="1:10" x14ac:dyDescent="0.2">
      <c r="A867" s="45" t="s">
        <v>22</v>
      </c>
      <c r="B867" s="45" t="s">
        <v>27</v>
      </c>
      <c r="C867" s="45"/>
      <c r="D867" s="45"/>
      <c r="E867" s="45"/>
      <c r="F867" s="45"/>
      <c r="G867" s="15"/>
      <c r="H867" s="16"/>
      <c r="I867" s="17"/>
      <c r="J867" s="17">
        <f>SUM(J868:J872)</f>
        <v>0</v>
      </c>
    </row>
    <row r="868" spans="1:10" ht="11.25" customHeight="1" x14ac:dyDescent="0.2">
      <c r="A868" s="31" t="s">
        <v>3</v>
      </c>
      <c r="B868" s="134" t="s">
        <v>339</v>
      </c>
      <c r="C868" s="135" t="s">
        <v>339</v>
      </c>
      <c r="D868" s="135" t="s">
        <v>339</v>
      </c>
      <c r="E868" s="135" t="s">
        <v>339</v>
      </c>
      <c r="F868" s="136" t="s">
        <v>339</v>
      </c>
      <c r="G868" s="20" t="s">
        <v>23</v>
      </c>
      <c r="H868" s="23">
        <v>3.4830000000000001</v>
      </c>
      <c r="I868" s="9">
        <v>0</v>
      </c>
      <c r="J868" s="22">
        <f t="shared" ref="J868:J872" si="99">IF(ISNUMBER(H868),ROUND(H868*I868,2),"")</f>
        <v>0</v>
      </c>
    </row>
    <row r="869" spans="1:10" ht="11.25" customHeight="1" x14ac:dyDescent="0.2">
      <c r="A869" s="31" t="s">
        <v>4</v>
      </c>
      <c r="B869" s="134" t="s">
        <v>284</v>
      </c>
      <c r="C869" s="135" t="s">
        <v>284</v>
      </c>
      <c r="D869" s="135" t="s">
        <v>284</v>
      </c>
      <c r="E869" s="135" t="s">
        <v>284</v>
      </c>
      <c r="F869" s="136" t="s">
        <v>284</v>
      </c>
      <c r="G869" s="20" t="s">
        <v>23</v>
      </c>
      <c r="H869" s="23">
        <v>9.1440000000000001</v>
      </c>
      <c r="I869" s="9">
        <v>0</v>
      </c>
      <c r="J869" s="22">
        <f t="shared" si="99"/>
        <v>0</v>
      </c>
    </row>
    <row r="870" spans="1:10" ht="11.25" customHeight="1" x14ac:dyDescent="0.2">
      <c r="A870" s="31" t="s">
        <v>6</v>
      </c>
      <c r="B870" s="134" t="s">
        <v>732</v>
      </c>
      <c r="C870" s="135" t="s">
        <v>732</v>
      </c>
      <c r="D870" s="135" t="s">
        <v>732</v>
      </c>
      <c r="E870" s="135" t="s">
        <v>732</v>
      </c>
      <c r="F870" s="136" t="s">
        <v>732</v>
      </c>
      <c r="G870" s="20" t="s">
        <v>5</v>
      </c>
      <c r="H870" s="23">
        <v>10.08</v>
      </c>
      <c r="I870" s="9">
        <v>0</v>
      </c>
      <c r="J870" s="22">
        <f t="shared" si="99"/>
        <v>0</v>
      </c>
    </row>
    <row r="871" spans="1:10" ht="11.25" customHeight="1" x14ac:dyDescent="0.2">
      <c r="A871" s="31" t="s">
        <v>7</v>
      </c>
      <c r="B871" s="134" t="s">
        <v>269</v>
      </c>
      <c r="C871" s="135" t="s">
        <v>269</v>
      </c>
      <c r="D871" s="135" t="s">
        <v>269</v>
      </c>
      <c r="E871" s="135" t="s">
        <v>269</v>
      </c>
      <c r="F871" s="136" t="s">
        <v>269</v>
      </c>
      <c r="G871" s="20" t="s">
        <v>5</v>
      </c>
      <c r="H871" s="23">
        <v>35.119999999999997</v>
      </c>
      <c r="I871" s="9">
        <v>0</v>
      </c>
      <c r="J871" s="22">
        <f t="shared" si="99"/>
        <v>0</v>
      </c>
    </row>
    <row r="872" spans="1:10" ht="11.25" customHeight="1" x14ac:dyDescent="0.2">
      <c r="A872" s="31" t="s">
        <v>8</v>
      </c>
      <c r="B872" s="134" t="s">
        <v>271</v>
      </c>
      <c r="C872" s="135" t="s">
        <v>271</v>
      </c>
      <c r="D872" s="135" t="s">
        <v>271</v>
      </c>
      <c r="E872" s="135" t="s">
        <v>271</v>
      </c>
      <c r="F872" s="136" t="s">
        <v>271</v>
      </c>
      <c r="G872" s="20" t="s">
        <v>5</v>
      </c>
      <c r="H872" s="23">
        <v>35.119999999999997</v>
      </c>
      <c r="I872" s="9">
        <v>0</v>
      </c>
      <c r="J872" s="22">
        <f t="shared" si="99"/>
        <v>0</v>
      </c>
    </row>
    <row r="873" spans="1:10" x14ac:dyDescent="0.2">
      <c r="A873" s="52" t="s">
        <v>766</v>
      </c>
      <c r="B873" s="143" t="s">
        <v>1153</v>
      </c>
      <c r="C873" s="144"/>
      <c r="D873" s="37"/>
      <c r="E873" s="37"/>
      <c r="F873" s="37"/>
      <c r="G873" s="38"/>
      <c r="H873" s="38"/>
      <c r="I873" s="38"/>
      <c r="J873" s="36">
        <f>J874+J905</f>
        <v>0</v>
      </c>
    </row>
    <row r="874" spans="1:10" x14ac:dyDescent="0.2">
      <c r="A874" s="45" t="s">
        <v>21</v>
      </c>
      <c r="B874" s="45" t="s">
        <v>42</v>
      </c>
      <c r="C874" s="45"/>
      <c r="D874" s="45"/>
      <c r="E874" s="45"/>
      <c r="F874" s="45"/>
      <c r="G874" s="15"/>
      <c r="H874" s="16"/>
      <c r="I874" s="17"/>
      <c r="J874" s="17">
        <f>J875</f>
        <v>0</v>
      </c>
    </row>
    <row r="875" spans="1:10" x14ac:dyDescent="0.2">
      <c r="A875" s="45" t="s">
        <v>2</v>
      </c>
      <c r="B875" s="45" t="s">
        <v>43</v>
      </c>
      <c r="C875" s="45"/>
      <c r="D875" s="45"/>
      <c r="E875" s="45"/>
      <c r="F875" s="45"/>
      <c r="G875" s="15"/>
      <c r="H875" s="16"/>
      <c r="I875" s="18"/>
      <c r="J875" s="18">
        <f>SUM(J879:J904)</f>
        <v>0</v>
      </c>
    </row>
    <row r="876" spans="1:10" x14ac:dyDescent="0.2">
      <c r="A876" s="53"/>
      <c r="B876" s="137" t="s">
        <v>734</v>
      </c>
      <c r="C876" s="138"/>
      <c r="D876" s="138"/>
      <c r="E876" s="138"/>
      <c r="F876" s="139"/>
      <c r="G876" s="15"/>
      <c r="H876" s="16"/>
      <c r="I876" s="18"/>
      <c r="J876" s="18"/>
    </row>
    <row r="877" spans="1:10" ht="22.5" x14ac:dyDescent="0.2">
      <c r="A877" s="44" t="s">
        <v>248</v>
      </c>
      <c r="B877" s="41" t="s">
        <v>249</v>
      </c>
      <c r="C877" s="41" t="s">
        <v>250</v>
      </c>
      <c r="D877" s="41" t="s">
        <v>263</v>
      </c>
      <c r="E877" s="41" t="s">
        <v>262</v>
      </c>
      <c r="F877" s="41" t="s">
        <v>251</v>
      </c>
      <c r="G877" s="41" t="s">
        <v>1</v>
      </c>
      <c r="H877" s="42" t="s">
        <v>16</v>
      </c>
      <c r="I877" s="43" t="s">
        <v>15</v>
      </c>
      <c r="J877" s="43" t="s">
        <v>17</v>
      </c>
    </row>
    <row r="878" spans="1:10" ht="11.25" customHeight="1" x14ac:dyDescent="0.2">
      <c r="A878" s="145" t="s">
        <v>735</v>
      </c>
      <c r="B878" s="146"/>
      <c r="C878" s="146"/>
      <c r="D878" s="147"/>
      <c r="E878" s="76"/>
      <c r="F878" s="75"/>
      <c r="G878" s="55"/>
      <c r="H878" s="56"/>
      <c r="I878" s="57"/>
      <c r="J878" s="57"/>
    </row>
    <row r="879" spans="1:10" x14ac:dyDescent="0.2">
      <c r="A879" s="68" t="s">
        <v>543</v>
      </c>
      <c r="B879" s="65" t="s">
        <v>736</v>
      </c>
      <c r="C879" s="77" t="s">
        <v>253</v>
      </c>
      <c r="D879" s="77">
        <v>161</v>
      </c>
      <c r="E879" s="77">
        <v>147</v>
      </c>
      <c r="F879" s="69" t="s">
        <v>264</v>
      </c>
      <c r="G879" s="20" t="s">
        <v>30</v>
      </c>
      <c r="H879" s="21">
        <v>1</v>
      </c>
      <c r="I879" s="8">
        <v>0</v>
      </c>
      <c r="J879" s="22">
        <f t="shared" ref="J879:J882" si="100">IF(ISNUMBER(H879),ROUND(H879*I879,2),"")</f>
        <v>0</v>
      </c>
    </row>
    <row r="880" spans="1:10" x14ac:dyDescent="0.2">
      <c r="A880" s="68" t="s">
        <v>544</v>
      </c>
      <c r="B880" s="65" t="s">
        <v>737</v>
      </c>
      <c r="C880" s="77" t="s">
        <v>293</v>
      </c>
      <c r="D880" s="77">
        <v>138</v>
      </c>
      <c r="E880" s="77">
        <v>153</v>
      </c>
      <c r="F880" s="69" t="s">
        <v>264</v>
      </c>
      <c r="G880" s="20" t="s">
        <v>30</v>
      </c>
      <c r="H880" s="21">
        <v>1</v>
      </c>
      <c r="I880" s="8">
        <v>0</v>
      </c>
      <c r="J880" s="22">
        <f t="shared" si="100"/>
        <v>0</v>
      </c>
    </row>
    <row r="881" spans="1:10" x14ac:dyDescent="0.2">
      <c r="A881" s="68" t="s">
        <v>688</v>
      </c>
      <c r="B881" s="65" t="s">
        <v>737</v>
      </c>
      <c r="C881" s="77" t="s">
        <v>261</v>
      </c>
      <c r="D881" s="77">
        <v>141</v>
      </c>
      <c r="E881" s="77">
        <v>246</v>
      </c>
      <c r="F881" s="69" t="s">
        <v>264</v>
      </c>
      <c r="G881" s="20" t="s">
        <v>30</v>
      </c>
      <c r="H881" s="21">
        <v>1</v>
      </c>
      <c r="I881" s="8">
        <v>0</v>
      </c>
      <c r="J881" s="22">
        <f t="shared" si="100"/>
        <v>0</v>
      </c>
    </row>
    <row r="882" spans="1:10" x14ac:dyDescent="0.2">
      <c r="A882" s="68" t="s">
        <v>546</v>
      </c>
      <c r="B882" s="65" t="s">
        <v>738</v>
      </c>
      <c r="C882" s="77" t="s">
        <v>293</v>
      </c>
      <c r="D882" s="77">
        <v>121</v>
      </c>
      <c r="E882" s="77">
        <v>147</v>
      </c>
      <c r="F882" s="69" t="s">
        <v>264</v>
      </c>
      <c r="G882" s="20" t="s">
        <v>30</v>
      </c>
      <c r="H882" s="21">
        <v>1</v>
      </c>
      <c r="I882" s="8">
        <v>0</v>
      </c>
      <c r="J882" s="22">
        <f t="shared" si="100"/>
        <v>0</v>
      </c>
    </row>
    <row r="883" spans="1:10" ht="11.25" customHeight="1" x14ac:dyDescent="0.2">
      <c r="A883" s="145" t="s">
        <v>739</v>
      </c>
      <c r="B883" s="146"/>
      <c r="C883" s="146"/>
      <c r="D883" s="147"/>
      <c r="E883" s="76"/>
      <c r="F883" s="75"/>
      <c r="G883" s="55"/>
      <c r="H883" s="56"/>
      <c r="I883" s="57"/>
      <c r="J883" s="57"/>
    </row>
    <row r="884" spans="1:10" x14ac:dyDescent="0.2">
      <c r="A884" s="68" t="s">
        <v>740</v>
      </c>
      <c r="B884" s="65" t="s">
        <v>743</v>
      </c>
      <c r="C884" s="77" t="s">
        <v>260</v>
      </c>
      <c r="D884" s="77">
        <v>141</v>
      </c>
      <c r="E884" s="77">
        <v>245.00000000000003</v>
      </c>
      <c r="F884" s="69" t="s">
        <v>264</v>
      </c>
      <c r="G884" s="20" t="s">
        <v>30</v>
      </c>
      <c r="H884" s="21">
        <v>1</v>
      </c>
      <c r="I884" s="8">
        <v>0</v>
      </c>
      <c r="J884" s="22">
        <f t="shared" ref="J884:J886" si="101">IF(ISNUMBER(H884),ROUND(H884*I884,2),"")</f>
        <v>0</v>
      </c>
    </row>
    <row r="885" spans="1:10" x14ac:dyDescent="0.2">
      <c r="A885" s="79" t="s">
        <v>741</v>
      </c>
      <c r="B885" s="65" t="s">
        <v>743</v>
      </c>
      <c r="C885" s="80" t="s">
        <v>293</v>
      </c>
      <c r="D885" s="81">
        <v>138</v>
      </c>
      <c r="E885" s="70">
        <v>151</v>
      </c>
      <c r="F885" s="69" t="s">
        <v>264</v>
      </c>
      <c r="G885" s="20" t="s">
        <v>30</v>
      </c>
      <c r="H885" s="21">
        <v>1</v>
      </c>
      <c r="I885" s="8">
        <v>0</v>
      </c>
      <c r="J885" s="22">
        <f t="shared" si="101"/>
        <v>0</v>
      </c>
    </row>
    <row r="886" spans="1:10" x14ac:dyDescent="0.2">
      <c r="A886" s="68" t="s">
        <v>742</v>
      </c>
      <c r="B886" s="65" t="s">
        <v>744</v>
      </c>
      <c r="C886" s="69" t="s">
        <v>253</v>
      </c>
      <c r="D886" s="70">
        <v>160</v>
      </c>
      <c r="E886" s="70">
        <v>146</v>
      </c>
      <c r="F886" s="69" t="s">
        <v>264</v>
      </c>
      <c r="G886" s="20" t="s">
        <v>30</v>
      </c>
      <c r="H886" s="21">
        <v>1</v>
      </c>
      <c r="I886" s="8">
        <v>0</v>
      </c>
      <c r="J886" s="22">
        <f t="shared" si="101"/>
        <v>0</v>
      </c>
    </row>
    <row r="887" spans="1:10" ht="11.25" customHeight="1" x14ac:dyDescent="0.2">
      <c r="A887" s="145" t="s">
        <v>745</v>
      </c>
      <c r="B887" s="146"/>
      <c r="C887" s="146"/>
      <c r="D887" s="147"/>
      <c r="E887" s="76"/>
      <c r="F887" s="75"/>
      <c r="G887" s="55"/>
      <c r="H887" s="56"/>
      <c r="I887" s="57"/>
      <c r="J887" s="57"/>
    </row>
    <row r="888" spans="1:10" x14ac:dyDescent="0.2">
      <c r="A888" s="68" t="s">
        <v>746</v>
      </c>
      <c r="B888" s="65" t="s">
        <v>743</v>
      </c>
      <c r="C888" s="77" t="s">
        <v>293</v>
      </c>
      <c r="D888" s="77">
        <v>141</v>
      </c>
      <c r="E888" s="77">
        <v>146</v>
      </c>
      <c r="F888" s="69" t="s">
        <v>264</v>
      </c>
      <c r="G888" s="20" t="s">
        <v>30</v>
      </c>
      <c r="H888" s="21">
        <v>1</v>
      </c>
      <c r="I888" s="8">
        <v>0</v>
      </c>
      <c r="J888" s="22">
        <f t="shared" ref="J888:J889" si="102">IF(ISNUMBER(H888),ROUND(H888*I888,2),"")</f>
        <v>0</v>
      </c>
    </row>
    <row r="889" spans="1:10" x14ac:dyDescent="0.2">
      <c r="A889" s="68" t="s">
        <v>747</v>
      </c>
      <c r="B889" s="65" t="s">
        <v>743</v>
      </c>
      <c r="C889" s="77" t="s">
        <v>293</v>
      </c>
      <c r="D889" s="77">
        <v>141</v>
      </c>
      <c r="E889" s="77">
        <v>147</v>
      </c>
      <c r="F889" s="69" t="s">
        <v>264</v>
      </c>
      <c r="G889" s="20" t="s">
        <v>30</v>
      </c>
      <c r="H889" s="21">
        <v>1</v>
      </c>
      <c r="I889" s="8">
        <v>0</v>
      </c>
      <c r="J889" s="22">
        <f t="shared" si="102"/>
        <v>0</v>
      </c>
    </row>
    <row r="890" spans="1:10" ht="11.25" customHeight="1" x14ac:dyDescent="0.2">
      <c r="A890" s="145" t="s">
        <v>748</v>
      </c>
      <c r="B890" s="146"/>
      <c r="C890" s="146"/>
      <c r="D890" s="147"/>
      <c r="E890" s="76"/>
      <c r="F890" s="75"/>
      <c r="G890" s="55"/>
      <c r="H890" s="56"/>
      <c r="I890" s="57"/>
      <c r="J890" s="57"/>
    </row>
    <row r="891" spans="1:10" x14ac:dyDescent="0.2">
      <c r="A891" s="68" t="s">
        <v>749</v>
      </c>
      <c r="B891" s="65" t="s">
        <v>744</v>
      </c>
      <c r="C891" s="77" t="s">
        <v>253</v>
      </c>
      <c r="D891" s="77">
        <v>91</v>
      </c>
      <c r="E891" s="77">
        <v>146</v>
      </c>
      <c r="F891" s="69" t="s">
        <v>264</v>
      </c>
      <c r="G891" s="20" t="s">
        <v>30</v>
      </c>
      <c r="H891" s="21">
        <v>1</v>
      </c>
      <c r="I891" s="8">
        <v>0</v>
      </c>
      <c r="J891" s="22">
        <f t="shared" ref="J891:J893" si="103">IF(ISNUMBER(H891),ROUND(H891*I891,2),"")</f>
        <v>0</v>
      </c>
    </row>
    <row r="892" spans="1:10" x14ac:dyDescent="0.2">
      <c r="A892" s="68" t="s">
        <v>750</v>
      </c>
      <c r="B892" s="65" t="s">
        <v>743</v>
      </c>
      <c r="C892" s="77" t="s">
        <v>293</v>
      </c>
      <c r="D892" s="77">
        <v>139</v>
      </c>
      <c r="E892" s="77">
        <v>151</v>
      </c>
      <c r="F892" s="69" t="s">
        <v>264</v>
      </c>
      <c r="G892" s="20" t="s">
        <v>30</v>
      </c>
      <c r="H892" s="21">
        <v>1</v>
      </c>
      <c r="I892" s="8">
        <v>0</v>
      </c>
      <c r="J892" s="22">
        <f t="shared" si="103"/>
        <v>0</v>
      </c>
    </row>
    <row r="893" spans="1:10" x14ac:dyDescent="0.2">
      <c r="A893" s="68" t="s">
        <v>751</v>
      </c>
      <c r="B893" s="65" t="s">
        <v>743</v>
      </c>
      <c r="C893" s="77" t="s">
        <v>261</v>
      </c>
      <c r="D893" s="77">
        <v>136</v>
      </c>
      <c r="E893" s="77">
        <v>244</v>
      </c>
      <c r="F893" s="69" t="s">
        <v>264</v>
      </c>
      <c r="G893" s="20" t="s">
        <v>30</v>
      </c>
      <c r="H893" s="21">
        <v>1</v>
      </c>
      <c r="I893" s="8">
        <v>0</v>
      </c>
      <c r="J893" s="22">
        <f t="shared" si="103"/>
        <v>0</v>
      </c>
    </row>
    <row r="894" spans="1:10" ht="11.25" customHeight="1" x14ac:dyDescent="0.2">
      <c r="A894" s="145" t="s">
        <v>752</v>
      </c>
      <c r="B894" s="146"/>
      <c r="C894" s="146"/>
      <c r="D894" s="147"/>
      <c r="E894" s="76"/>
      <c r="F894" s="75"/>
      <c r="G894" s="55"/>
      <c r="H894" s="56"/>
      <c r="I894" s="57"/>
      <c r="J894" s="57"/>
    </row>
    <row r="895" spans="1:10" x14ac:dyDescent="0.2">
      <c r="A895" s="68" t="s">
        <v>753</v>
      </c>
      <c r="B895" s="65" t="s">
        <v>756</v>
      </c>
      <c r="C895" s="77" t="s">
        <v>261</v>
      </c>
      <c r="D895" s="77">
        <v>137</v>
      </c>
      <c r="E895" s="77">
        <v>243.00000000000003</v>
      </c>
      <c r="F895" s="82" t="s">
        <v>264</v>
      </c>
      <c r="G895" s="20" t="s">
        <v>30</v>
      </c>
      <c r="H895" s="21">
        <v>1</v>
      </c>
      <c r="I895" s="8">
        <v>0</v>
      </c>
      <c r="J895" s="22">
        <f t="shared" ref="J895:J897" si="104">IF(ISNUMBER(H895),ROUND(H895*I895,2),"")</f>
        <v>0</v>
      </c>
    </row>
    <row r="896" spans="1:10" x14ac:dyDescent="0.2">
      <c r="A896" s="68" t="s">
        <v>754</v>
      </c>
      <c r="B896" s="65" t="s">
        <v>756</v>
      </c>
      <c r="C896" s="77" t="s">
        <v>492</v>
      </c>
      <c r="D896" s="77">
        <v>139</v>
      </c>
      <c r="E896" s="77">
        <v>153</v>
      </c>
      <c r="F896" s="82" t="s">
        <v>264</v>
      </c>
      <c r="G896" s="20" t="s">
        <v>30</v>
      </c>
      <c r="H896" s="21">
        <v>1</v>
      </c>
      <c r="I896" s="8">
        <v>0</v>
      </c>
      <c r="J896" s="22">
        <f t="shared" si="104"/>
        <v>0</v>
      </c>
    </row>
    <row r="897" spans="1:10" x14ac:dyDescent="0.2">
      <c r="A897" s="68" t="s">
        <v>755</v>
      </c>
      <c r="B897" s="65" t="s">
        <v>757</v>
      </c>
      <c r="C897" s="77" t="s">
        <v>253</v>
      </c>
      <c r="D897" s="77">
        <v>159</v>
      </c>
      <c r="E897" s="77">
        <v>146</v>
      </c>
      <c r="F897" s="82" t="s">
        <v>264</v>
      </c>
      <c r="G897" s="20" t="s">
        <v>30</v>
      </c>
      <c r="H897" s="21">
        <v>1</v>
      </c>
      <c r="I897" s="8">
        <v>0</v>
      </c>
      <c r="J897" s="22">
        <f t="shared" si="104"/>
        <v>0</v>
      </c>
    </row>
    <row r="898" spans="1:10" ht="11.25" customHeight="1" x14ac:dyDescent="0.2">
      <c r="A898" s="145" t="s">
        <v>758</v>
      </c>
      <c r="B898" s="146"/>
      <c r="C898" s="146"/>
      <c r="D898" s="147"/>
      <c r="E898" s="76"/>
      <c r="F898" s="75"/>
      <c r="G898" s="55"/>
      <c r="H898" s="56"/>
      <c r="I898" s="57"/>
      <c r="J898" s="57"/>
    </row>
    <row r="899" spans="1:10" x14ac:dyDescent="0.2">
      <c r="A899" s="68" t="s">
        <v>759</v>
      </c>
      <c r="B899" s="65" t="s">
        <v>756</v>
      </c>
      <c r="C899" s="77" t="s">
        <v>293</v>
      </c>
      <c r="D899" s="77">
        <v>139</v>
      </c>
      <c r="E899" s="77">
        <v>146</v>
      </c>
      <c r="F899" s="82" t="s">
        <v>264</v>
      </c>
      <c r="G899" s="20" t="s">
        <v>30</v>
      </c>
      <c r="H899" s="21">
        <v>1</v>
      </c>
      <c r="I899" s="8">
        <v>0</v>
      </c>
      <c r="J899" s="22">
        <f t="shared" ref="J899:J900" si="105">IF(ISNUMBER(H899),ROUND(H899*I899,2),"")</f>
        <v>0</v>
      </c>
    </row>
    <row r="900" spans="1:10" x14ac:dyDescent="0.2">
      <c r="A900" s="68" t="s">
        <v>760</v>
      </c>
      <c r="B900" s="65" t="s">
        <v>756</v>
      </c>
      <c r="C900" s="77" t="s">
        <v>293</v>
      </c>
      <c r="D900" s="77">
        <v>141</v>
      </c>
      <c r="E900" s="77">
        <v>146</v>
      </c>
      <c r="F900" s="82" t="s">
        <v>264</v>
      </c>
      <c r="G900" s="20" t="s">
        <v>30</v>
      </c>
      <c r="H900" s="21">
        <v>1</v>
      </c>
      <c r="I900" s="8">
        <v>0</v>
      </c>
      <c r="J900" s="22">
        <f t="shared" si="105"/>
        <v>0</v>
      </c>
    </row>
    <row r="901" spans="1:10" x14ac:dyDescent="0.2">
      <c r="A901" s="145" t="s">
        <v>761</v>
      </c>
      <c r="B901" s="146"/>
      <c r="C901" s="146"/>
      <c r="D901" s="147"/>
      <c r="E901" s="76"/>
      <c r="F901" s="75"/>
      <c r="G901" s="55"/>
      <c r="H901" s="56"/>
      <c r="I901" s="57"/>
      <c r="J901" s="57"/>
    </row>
    <row r="902" spans="1:10" x14ac:dyDescent="0.2">
      <c r="A902" s="68" t="s">
        <v>762</v>
      </c>
      <c r="B902" s="65" t="s">
        <v>765</v>
      </c>
      <c r="C902" s="77" t="s">
        <v>726</v>
      </c>
      <c r="D902" s="77">
        <v>73</v>
      </c>
      <c r="E902" s="77">
        <v>113.99999999999999</v>
      </c>
      <c r="F902" s="82" t="s">
        <v>264</v>
      </c>
      <c r="G902" s="20" t="s">
        <v>30</v>
      </c>
      <c r="H902" s="21">
        <v>1</v>
      </c>
      <c r="I902" s="8">
        <v>0</v>
      </c>
      <c r="J902" s="22">
        <f t="shared" ref="J902:J903" si="106">IF(ISNUMBER(H902),ROUND(H902*I902,2),"")</f>
        <v>0</v>
      </c>
    </row>
    <row r="903" spans="1:10" x14ac:dyDescent="0.2">
      <c r="A903" s="68" t="s">
        <v>763</v>
      </c>
      <c r="B903" s="65" t="s">
        <v>765</v>
      </c>
      <c r="C903" s="77" t="s">
        <v>726</v>
      </c>
      <c r="D903" s="77">
        <v>73</v>
      </c>
      <c r="E903" s="77">
        <v>113.99999999999999</v>
      </c>
      <c r="F903" s="82" t="s">
        <v>264</v>
      </c>
      <c r="G903" s="20" t="s">
        <v>30</v>
      </c>
      <c r="H903" s="21">
        <v>1</v>
      </c>
      <c r="I903" s="8">
        <v>0</v>
      </c>
      <c r="J903" s="22">
        <f t="shared" si="106"/>
        <v>0</v>
      </c>
    </row>
    <row r="904" spans="1:10" x14ac:dyDescent="0.2">
      <c r="A904" s="68" t="s">
        <v>764</v>
      </c>
      <c r="B904" s="65" t="s">
        <v>765</v>
      </c>
      <c r="C904" s="77" t="s">
        <v>726</v>
      </c>
      <c r="D904" s="77">
        <v>73</v>
      </c>
      <c r="E904" s="77">
        <v>113.99999999999999</v>
      </c>
      <c r="F904" s="69" t="s">
        <v>264</v>
      </c>
      <c r="G904" s="20" t="s">
        <v>30</v>
      </c>
      <c r="H904" s="21">
        <v>1</v>
      </c>
      <c r="I904" s="8">
        <v>0</v>
      </c>
      <c r="J904" s="22">
        <f t="shared" ref="J904" si="107">IF(ISNUMBER(H904),ROUND(H904*I904,2),"")</f>
        <v>0</v>
      </c>
    </row>
    <row r="905" spans="1:10" x14ac:dyDescent="0.2">
      <c r="A905" s="45" t="s">
        <v>22</v>
      </c>
      <c r="B905" s="45" t="s">
        <v>27</v>
      </c>
      <c r="C905" s="45"/>
      <c r="D905" s="45"/>
      <c r="E905" s="45"/>
      <c r="F905" s="45"/>
      <c r="G905" s="15"/>
      <c r="H905" s="16"/>
      <c r="I905" s="17"/>
      <c r="J905" s="17">
        <f>SUM(J906:J910)</f>
        <v>0</v>
      </c>
    </row>
    <row r="906" spans="1:10" ht="11.25" customHeight="1" x14ac:dyDescent="0.2">
      <c r="A906" s="31" t="s">
        <v>3</v>
      </c>
      <c r="B906" s="134" t="s">
        <v>339</v>
      </c>
      <c r="C906" s="135" t="s">
        <v>339</v>
      </c>
      <c r="D906" s="135" t="s">
        <v>339</v>
      </c>
      <c r="E906" s="135" t="s">
        <v>339</v>
      </c>
      <c r="F906" s="136" t="s">
        <v>339</v>
      </c>
      <c r="G906" s="20" t="s">
        <v>23</v>
      </c>
      <c r="H906" s="23">
        <v>9.0673000000000012</v>
      </c>
      <c r="I906" s="9">
        <v>0</v>
      </c>
      <c r="J906" s="22">
        <f t="shared" ref="J906:J910" si="108">IF(ISNUMBER(H906),ROUND(H906*I906,2),"")</f>
        <v>0</v>
      </c>
    </row>
    <row r="907" spans="1:10" ht="11.25" customHeight="1" x14ac:dyDescent="0.2">
      <c r="A907" s="31" t="s">
        <v>4</v>
      </c>
      <c r="B907" s="134" t="s">
        <v>290</v>
      </c>
      <c r="C907" s="135" t="s">
        <v>290</v>
      </c>
      <c r="D907" s="135" t="s">
        <v>290</v>
      </c>
      <c r="E907" s="135" t="s">
        <v>290</v>
      </c>
      <c r="F907" s="136" t="s">
        <v>290</v>
      </c>
      <c r="G907" s="20" t="s">
        <v>23</v>
      </c>
      <c r="H907" s="23">
        <v>33.771400000000007</v>
      </c>
      <c r="I907" s="9">
        <v>0</v>
      </c>
      <c r="J907" s="22">
        <f t="shared" si="108"/>
        <v>0</v>
      </c>
    </row>
    <row r="908" spans="1:10" ht="11.25" customHeight="1" x14ac:dyDescent="0.2">
      <c r="A908" s="31" t="s">
        <v>6</v>
      </c>
      <c r="B908" s="134" t="s">
        <v>653</v>
      </c>
      <c r="C908" s="135" t="s">
        <v>653</v>
      </c>
      <c r="D908" s="135" t="s">
        <v>653</v>
      </c>
      <c r="E908" s="135" t="s">
        <v>653</v>
      </c>
      <c r="F908" s="136" t="s">
        <v>653</v>
      </c>
      <c r="G908" s="20" t="s">
        <v>5</v>
      </c>
      <c r="H908" s="23">
        <v>18.730000000000004</v>
      </c>
      <c r="I908" s="9">
        <v>0</v>
      </c>
      <c r="J908" s="22">
        <f t="shared" si="108"/>
        <v>0</v>
      </c>
    </row>
    <row r="909" spans="1:10" ht="11.25" customHeight="1" x14ac:dyDescent="0.2">
      <c r="A909" s="31" t="s">
        <v>7</v>
      </c>
      <c r="B909" s="134" t="s">
        <v>269</v>
      </c>
      <c r="C909" s="135" t="s">
        <v>269</v>
      </c>
      <c r="D909" s="135" t="s">
        <v>269</v>
      </c>
      <c r="E909" s="135" t="s">
        <v>269</v>
      </c>
      <c r="F909" s="136" t="s">
        <v>269</v>
      </c>
      <c r="G909" s="20" t="s">
        <v>5</v>
      </c>
      <c r="H909" s="23">
        <v>116.53999999999996</v>
      </c>
      <c r="I909" s="9">
        <v>0</v>
      </c>
      <c r="J909" s="22">
        <f t="shared" si="108"/>
        <v>0</v>
      </c>
    </row>
    <row r="910" spans="1:10" ht="11.25" customHeight="1" x14ac:dyDescent="0.2">
      <c r="A910" s="31" t="s">
        <v>8</v>
      </c>
      <c r="B910" s="134" t="s">
        <v>271</v>
      </c>
      <c r="C910" s="135" t="s">
        <v>271</v>
      </c>
      <c r="D910" s="135" t="s">
        <v>271</v>
      </c>
      <c r="E910" s="135" t="s">
        <v>271</v>
      </c>
      <c r="F910" s="136" t="s">
        <v>271</v>
      </c>
      <c r="G910" s="20" t="s">
        <v>5</v>
      </c>
      <c r="H910" s="23">
        <v>116.53999999999996</v>
      </c>
      <c r="I910" s="9">
        <v>0</v>
      </c>
      <c r="J910" s="22">
        <f t="shared" si="108"/>
        <v>0</v>
      </c>
    </row>
    <row r="911" spans="1:10" x14ac:dyDescent="0.2">
      <c r="A911" s="52" t="s">
        <v>782</v>
      </c>
      <c r="B911" s="143" t="s">
        <v>767</v>
      </c>
      <c r="C911" s="144"/>
      <c r="D911" s="37"/>
      <c r="E911" s="37"/>
      <c r="F911" s="37"/>
      <c r="G911" s="38"/>
      <c r="H911" s="38"/>
      <c r="I911" s="38"/>
      <c r="J911" s="36">
        <f>J912+J935</f>
        <v>0</v>
      </c>
    </row>
    <row r="912" spans="1:10" x14ac:dyDescent="0.2">
      <c r="A912" s="45" t="s">
        <v>21</v>
      </c>
      <c r="B912" s="45" t="s">
        <v>42</v>
      </c>
      <c r="C912" s="45"/>
      <c r="D912" s="45"/>
      <c r="E912" s="45"/>
      <c r="F912" s="45"/>
      <c r="G912" s="15"/>
      <c r="H912" s="16"/>
      <c r="I912" s="17"/>
      <c r="J912" s="17">
        <f>J913</f>
        <v>0</v>
      </c>
    </row>
    <row r="913" spans="1:10" x14ac:dyDescent="0.2">
      <c r="A913" s="45" t="s">
        <v>2</v>
      </c>
      <c r="B913" s="45" t="s">
        <v>43</v>
      </c>
      <c r="C913" s="45"/>
      <c r="D913" s="45"/>
      <c r="E913" s="45"/>
      <c r="F913" s="45"/>
      <c r="G913" s="15"/>
      <c r="H913" s="16"/>
      <c r="I913" s="18"/>
      <c r="J913" s="18">
        <f>SUM(J917:J934)</f>
        <v>0</v>
      </c>
    </row>
    <row r="914" spans="1:10" x14ac:dyDescent="0.2">
      <c r="A914" s="53"/>
      <c r="B914" s="137" t="s">
        <v>734</v>
      </c>
      <c r="C914" s="138"/>
      <c r="D914" s="138"/>
      <c r="E914" s="138"/>
      <c r="F914" s="139"/>
      <c r="G914" s="15"/>
      <c r="H914" s="16"/>
      <c r="I914" s="18"/>
      <c r="J914" s="18"/>
    </row>
    <row r="915" spans="1:10" ht="22.5" x14ac:dyDescent="0.2">
      <c r="A915" s="44" t="s">
        <v>248</v>
      </c>
      <c r="B915" s="41" t="s">
        <v>249</v>
      </c>
      <c r="C915" s="41" t="s">
        <v>250</v>
      </c>
      <c r="D915" s="41" t="s">
        <v>263</v>
      </c>
      <c r="E915" s="41" t="s">
        <v>262</v>
      </c>
      <c r="F915" s="41" t="s">
        <v>251</v>
      </c>
      <c r="G915" s="41" t="s">
        <v>1</v>
      </c>
      <c r="H915" s="42" t="s">
        <v>16</v>
      </c>
      <c r="I915" s="43" t="s">
        <v>15</v>
      </c>
      <c r="J915" s="43" t="s">
        <v>17</v>
      </c>
    </row>
    <row r="916" spans="1:10" ht="11.25" customHeight="1" x14ac:dyDescent="0.2">
      <c r="A916" s="145" t="s">
        <v>768</v>
      </c>
      <c r="B916" s="146"/>
      <c r="C916" s="146"/>
      <c r="D916" s="147"/>
      <c r="E916" s="76"/>
      <c r="F916" s="75"/>
      <c r="G916" s="55"/>
      <c r="H916" s="56"/>
      <c r="I916" s="57"/>
      <c r="J916" s="57"/>
    </row>
    <row r="917" spans="1:10" x14ac:dyDescent="0.2">
      <c r="A917" s="68" t="s">
        <v>233</v>
      </c>
      <c r="B917" s="65" t="s">
        <v>292</v>
      </c>
      <c r="C917" s="77" t="s">
        <v>253</v>
      </c>
      <c r="D917" s="77">
        <v>181</v>
      </c>
      <c r="E917" s="77">
        <v>135</v>
      </c>
      <c r="F917" s="69" t="s">
        <v>295</v>
      </c>
      <c r="G917" s="20" t="s">
        <v>30</v>
      </c>
      <c r="H917" s="21">
        <v>1</v>
      </c>
      <c r="I917" s="8">
        <v>0</v>
      </c>
      <c r="J917" s="22">
        <f t="shared" ref="J917:J920" si="109">IF(ISNUMBER(H917),ROUND(H917*I917,2),"")</f>
        <v>0</v>
      </c>
    </row>
    <row r="918" spans="1:10" x14ac:dyDescent="0.2">
      <c r="A918" s="68" t="s">
        <v>371</v>
      </c>
      <c r="B918" s="65" t="s">
        <v>292</v>
      </c>
      <c r="C918" s="77" t="s">
        <v>260</v>
      </c>
      <c r="D918" s="77">
        <v>80</v>
      </c>
      <c r="E918" s="77">
        <v>235</v>
      </c>
      <c r="F918" s="69" t="s">
        <v>295</v>
      </c>
      <c r="G918" s="20" t="s">
        <v>30</v>
      </c>
      <c r="H918" s="21">
        <v>1</v>
      </c>
      <c r="I918" s="8">
        <v>0</v>
      </c>
      <c r="J918" s="22">
        <f t="shared" si="109"/>
        <v>0</v>
      </c>
    </row>
    <row r="919" spans="1:10" x14ac:dyDescent="0.2">
      <c r="A919" s="68" t="s">
        <v>235</v>
      </c>
      <c r="B919" s="65" t="s">
        <v>286</v>
      </c>
      <c r="C919" s="77" t="s">
        <v>293</v>
      </c>
      <c r="D919" s="77">
        <v>118</v>
      </c>
      <c r="E919" s="77">
        <v>145</v>
      </c>
      <c r="F919" s="69" t="s">
        <v>769</v>
      </c>
      <c r="G919" s="20" t="s">
        <v>30</v>
      </c>
      <c r="H919" s="21">
        <v>1</v>
      </c>
      <c r="I919" s="8">
        <v>0</v>
      </c>
      <c r="J919" s="22">
        <f t="shared" si="109"/>
        <v>0</v>
      </c>
    </row>
    <row r="920" spans="1:10" x14ac:dyDescent="0.2">
      <c r="A920" s="68" t="s">
        <v>236</v>
      </c>
      <c r="B920" s="65" t="s">
        <v>286</v>
      </c>
      <c r="C920" s="77" t="s">
        <v>293</v>
      </c>
      <c r="D920" s="77">
        <v>147</v>
      </c>
      <c r="E920" s="77">
        <v>138</v>
      </c>
      <c r="F920" s="69" t="s">
        <v>769</v>
      </c>
      <c r="G920" s="20" t="s">
        <v>30</v>
      </c>
      <c r="H920" s="21">
        <v>1</v>
      </c>
      <c r="I920" s="8">
        <v>0</v>
      </c>
      <c r="J920" s="22">
        <f t="shared" si="109"/>
        <v>0</v>
      </c>
    </row>
    <row r="921" spans="1:10" ht="11.25" customHeight="1" x14ac:dyDescent="0.2">
      <c r="A921" s="145" t="s">
        <v>770</v>
      </c>
      <c r="B921" s="146"/>
      <c r="C921" s="146"/>
      <c r="D921" s="147"/>
      <c r="E921" s="76"/>
      <c r="F921" s="75"/>
      <c r="G921" s="55"/>
      <c r="H921" s="56"/>
      <c r="I921" s="57"/>
      <c r="J921" s="57"/>
    </row>
    <row r="922" spans="1:10" x14ac:dyDescent="0.2">
      <c r="A922" s="68" t="s">
        <v>476</v>
      </c>
      <c r="B922" s="65" t="s">
        <v>771</v>
      </c>
      <c r="C922" s="77" t="s">
        <v>253</v>
      </c>
      <c r="D922" s="77">
        <v>180</v>
      </c>
      <c r="E922" s="77">
        <v>135</v>
      </c>
      <c r="F922" s="69" t="s">
        <v>282</v>
      </c>
      <c r="G922" s="20" t="s">
        <v>30</v>
      </c>
      <c r="H922" s="21">
        <v>1</v>
      </c>
      <c r="I922" s="8">
        <v>0</v>
      </c>
      <c r="J922" s="22">
        <f t="shared" ref="J922:J925" si="110">IF(ISNUMBER(H922),ROUND(H922*I922,2),"")</f>
        <v>0</v>
      </c>
    </row>
    <row r="923" spans="1:10" x14ac:dyDescent="0.2">
      <c r="A923" s="79" t="s">
        <v>477</v>
      </c>
      <c r="B923" s="65" t="s">
        <v>771</v>
      </c>
      <c r="C923" s="83" t="s">
        <v>260</v>
      </c>
      <c r="D923" s="84">
        <v>78</v>
      </c>
      <c r="E923" s="77">
        <v>237</v>
      </c>
      <c r="F923" s="69" t="s">
        <v>282</v>
      </c>
      <c r="G923" s="20" t="s">
        <v>30</v>
      </c>
      <c r="H923" s="21">
        <v>1</v>
      </c>
      <c r="I923" s="8">
        <v>0</v>
      </c>
      <c r="J923" s="22">
        <f t="shared" si="110"/>
        <v>0</v>
      </c>
    </row>
    <row r="924" spans="1:10" x14ac:dyDescent="0.2">
      <c r="A924" s="79" t="s">
        <v>478</v>
      </c>
      <c r="B924" s="65" t="s">
        <v>772</v>
      </c>
      <c r="C924" s="80" t="s">
        <v>293</v>
      </c>
      <c r="D924" s="81">
        <v>137</v>
      </c>
      <c r="E924" s="70">
        <v>137</v>
      </c>
      <c r="F924" s="69" t="s">
        <v>769</v>
      </c>
      <c r="G924" s="20" t="s">
        <v>30</v>
      </c>
      <c r="H924" s="21">
        <v>1</v>
      </c>
      <c r="I924" s="8">
        <v>0</v>
      </c>
      <c r="J924" s="22">
        <f t="shared" si="110"/>
        <v>0</v>
      </c>
    </row>
    <row r="925" spans="1:10" x14ac:dyDescent="0.2">
      <c r="A925" s="68" t="s">
        <v>678</v>
      </c>
      <c r="B925" s="65" t="s">
        <v>772</v>
      </c>
      <c r="C925" s="69" t="s">
        <v>293</v>
      </c>
      <c r="D925" s="70">
        <v>118</v>
      </c>
      <c r="E925" s="70">
        <v>139</v>
      </c>
      <c r="F925" s="69" t="s">
        <v>769</v>
      </c>
      <c r="G925" s="20" t="s">
        <v>30</v>
      </c>
      <c r="H925" s="21">
        <v>1</v>
      </c>
      <c r="I925" s="8">
        <v>0</v>
      </c>
      <c r="J925" s="22">
        <f t="shared" si="110"/>
        <v>0</v>
      </c>
    </row>
    <row r="926" spans="1:10" ht="11.25" customHeight="1" x14ac:dyDescent="0.2">
      <c r="A926" s="145" t="s">
        <v>773</v>
      </c>
      <c r="B926" s="146"/>
      <c r="C926" s="146"/>
      <c r="D926" s="147"/>
      <c r="E926" s="76"/>
      <c r="F926" s="75"/>
      <c r="G926" s="55"/>
      <c r="H926" s="56"/>
      <c r="I926" s="57"/>
      <c r="J926" s="57"/>
    </row>
    <row r="927" spans="1:10" x14ac:dyDescent="0.2">
      <c r="A927" s="68" t="s">
        <v>687</v>
      </c>
      <c r="B927" s="65" t="s">
        <v>776</v>
      </c>
      <c r="C927" s="77" t="s">
        <v>253</v>
      </c>
      <c r="D927" s="77">
        <v>176</v>
      </c>
      <c r="E927" s="77">
        <v>149</v>
      </c>
      <c r="F927" s="69" t="s">
        <v>264</v>
      </c>
      <c r="G927" s="20" t="s">
        <v>30</v>
      </c>
      <c r="H927" s="21">
        <v>1</v>
      </c>
      <c r="I927" s="8">
        <v>0</v>
      </c>
      <c r="J927" s="22">
        <f t="shared" ref="J927:J930" si="111">IF(ISNUMBER(H927),ROUND(H927*I927,2),"")</f>
        <v>0</v>
      </c>
    </row>
    <row r="928" spans="1:10" x14ac:dyDescent="0.2">
      <c r="A928" s="68" t="s">
        <v>774</v>
      </c>
      <c r="B928" s="65" t="s">
        <v>737</v>
      </c>
      <c r="C928" s="77" t="s">
        <v>260</v>
      </c>
      <c r="D928" s="77">
        <v>78</v>
      </c>
      <c r="E928" s="77">
        <v>247.00000000000003</v>
      </c>
      <c r="F928" s="69" t="s">
        <v>264</v>
      </c>
      <c r="G928" s="20" t="s">
        <v>30</v>
      </c>
      <c r="H928" s="21">
        <v>1</v>
      </c>
      <c r="I928" s="8">
        <v>0</v>
      </c>
      <c r="J928" s="22">
        <f t="shared" si="111"/>
        <v>0</v>
      </c>
    </row>
    <row r="929" spans="1:10" x14ac:dyDescent="0.2">
      <c r="A929" s="68" t="s">
        <v>544</v>
      </c>
      <c r="B929" s="65" t="s">
        <v>737</v>
      </c>
      <c r="C929" s="77" t="s">
        <v>253</v>
      </c>
      <c r="D929" s="77">
        <v>179</v>
      </c>
      <c r="E929" s="77">
        <v>146</v>
      </c>
      <c r="F929" s="69" t="s">
        <v>264</v>
      </c>
      <c r="G929" s="20" t="s">
        <v>30</v>
      </c>
      <c r="H929" s="21">
        <v>1</v>
      </c>
      <c r="I929" s="8">
        <v>0</v>
      </c>
      <c r="J929" s="22">
        <f t="shared" si="111"/>
        <v>0</v>
      </c>
    </row>
    <row r="930" spans="1:10" x14ac:dyDescent="0.2">
      <c r="A930" s="68" t="s">
        <v>775</v>
      </c>
      <c r="B930" s="65" t="s">
        <v>736</v>
      </c>
      <c r="C930" s="77" t="s">
        <v>293</v>
      </c>
      <c r="D930" s="77">
        <v>138</v>
      </c>
      <c r="E930" s="77">
        <v>147</v>
      </c>
      <c r="F930" s="69" t="s">
        <v>264</v>
      </c>
      <c r="G930" s="20" t="s">
        <v>30</v>
      </c>
      <c r="H930" s="21">
        <v>1</v>
      </c>
      <c r="I930" s="8">
        <v>0</v>
      </c>
      <c r="J930" s="22">
        <f t="shared" si="111"/>
        <v>0</v>
      </c>
    </row>
    <row r="931" spans="1:10" ht="11.25" customHeight="1" x14ac:dyDescent="0.2">
      <c r="A931" s="145" t="s">
        <v>777</v>
      </c>
      <c r="B931" s="146"/>
      <c r="C931" s="146"/>
      <c r="D931" s="147"/>
      <c r="E931" s="76"/>
      <c r="F931" s="75"/>
      <c r="G931" s="55"/>
      <c r="H931" s="56"/>
      <c r="I931" s="57"/>
      <c r="J931" s="57"/>
    </row>
    <row r="932" spans="1:10" x14ac:dyDescent="0.2">
      <c r="A932" s="68" t="s">
        <v>778</v>
      </c>
      <c r="B932" s="65" t="s">
        <v>780</v>
      </c>
      <c r="C932" s="77" t="s">
        <v>253</v>
      </c>
      <c r="D932" s="77">
        <v>180</v>
      </c>
      <c r="E932" s="77">
        <v>135</v>
      </c>
      <c r="F932" s="69" t="s">
        <v>295</v>
      </c>
      <c r="G932" s="20" t="s">
        <v>30</v>
      </c>
      <c r="H932" s="21">
        <v>1</v>
      </c>
      <c r="I932" s="8">
        <v>0</v>
      </c>
      <c r="J932" s="22">
        <f t="shared" ref="J932:J934" si="112">IF(ISNUMBER(H932),ROUND(H932*I932,2),"")</f>
        <v>0</v>
      </c>
    </row>
    <row r="933" spans="1:10" x14ac:dyDescent="0.2">
      <c r="A933" s="68" t="s">
        <v>753</v>
      </c>
      <c r="B933" s="65" t="s">
        <v>780</v>
      </c>
      <c r="C933" s="77" t="s">
        <v>260</v>
      </c>
      <c r="D933" s="77">
        <v>78</v>
      </c>
      <c r="E933" s="77">
        <v>237</v>
      </c>
      <c r="F933" s="69" t="s">
        <v>295</v>
      </c>
      <c r="G933" s="20" t="s">
        <v>30</v>
      </c>
      <c r="H933" s="21">
        <v>1</v>
      </c>
      <c r="I933" s="8">
        <v>0</v>
      </c>
      <c r="J933" s="22">
        <f t="shared" si="112"/>
        <v>0</v>
      </c>
    </row>
    <row r="934" spans="1:10" x14ac:dyDescent="0.2">
      <c r="A934" s="68" t="s">
        <v>779</v>
      </c>
      <c r="B934" s="65" t="s">
        <v>781</v>
      </c>
      <c r="C934" s="77" t="s">
        <v>293</v>
      </c>
      <c r="D934" s="77">
        <v>138</v>
      </c>
      <c r="E934" s="77">
        <v>147</v>
      </c>
      <c r="F934" s="69" t="s">
        <v>295</v>
      </c>
      <c r="G934" s="20" t="s">
        <v>30</v>
      </c>
      <c r="H934" s="21">
        <v>1</v>
      </c>
      <c r="I934" s="8">
        <v>0</v>
      </c>
      <c r="J934" s="22">
        <f t="shared" si="112"/>
        <v>0</v>
      </c>
    </row>
    <row r="935" spans="1:10" x14ac:dyDescent="0.2">
      <c r="A935" s="45" t="s">
        <v>22</v>
      </c>
      <c r="B935" s="45" t="s">
        <v>27</v>
      </c>
      <c r="C935" s="45"/>
      <c r="D935" s="45"/>
      <c r="E935" s="45"/>
      <c r="F935" s="45"/>
      <c r="G935" s="15"/>
      <c r="H935" s="16"/>
      <c r="I935" s="17"/>
      <c r="J935" s="17">
        <f>SUM(J936:J940)</f>
        <v>0</v>
      </c>
    </row>
    <row r="936" spans="1:10" ht="11.25" customHeight="1" x14ac:dyDescent="0.2">
      <c r="A936" s="31" t="s">
        <v>3</v>
      </c>
      <c r="B936" s="134" t="s">
        <v>339</v>
      </c>
      <c r="C936" s="135" t="s">
        <v>339</v>
      </c>
      <c r="D936" s="135" t="s">
        <v>339</v>
      </c>
      <c r="E936" s="135" t="s">
        <v>339</v>
      </c>
      <c r="F936" s="136" t="s">
        <v>339</v>
      </c>
      <c r="G936" s="20" t="s">
        <v>23</v>
      </c>
      <c r="H936" s="23">
        <v>16.447700000000001</v>
      </c>
      <c r="I936" s="9">
        <v>0</v>
      </c>
      <c r="J936" s="22">
        <f t="shared" ref="J936:J940" si="113">IF(ISNUMBER(H936),ROUND(H936*I936,2),"")</f>
        <v>0</v>
      </c>
    </row>
    <row r="937" spans="1:10" ht="11.25" customHeight="1" x14ac:dyDescent="0.2">
      <c r="A937" s="31" t="s">
        <v>4</v>
      </c>
      <c r="B937" s="134" t="s">
        <v>290</v>
      </c>
      <c r="C937" s="135" t="s">
        <v>290</v>
      </c>
      <c r="D937" s="135" t="s">
        <v>290</v>
      </c>
      <c r="E937" s="135" t="s">
        <v>290</v>
      </c>
      <c r="F937" s="136" t="s">
        <v>290</v>
      </c>
      <c r="G937" s="20" t="s">
        <v>23</v>
      </c>
      <c r="H937" s="23">
        <v>10.630699999999997</v>
      </c>
      <c r="I937" s="9">
        <v>0</v>
      </c>
      <c r="J937" s="22">
        <f t="shared" si="113"/>
        <v>0</v>
      </c>
    </row>
    <row r="938" spans="1:10" ht="11.25" customHeight="1" x14ac:dyDescent="0.2">
      <c r="A938" s="31" t="s">
        <v>6</v>
      </c>
      <c r="B938" s="134" t="s">
        <v>378</v>
      </c>
      <c r="C938" s="135" t="s">
        <v>378</v>
      </c>
      <c r="D938" s="135" t="s">
        <v>378</v>
      </c>
      <c r="E938" s="135" t="s">
        <v>378</v>
      </c>
      <c r="F938" s="136" t="s">
        <v>378</v>
      </c>
      <c r="G938" s="20" t="s">
        <v>5</v>
      </c>
      <c r="H938" s="23">
        <v>18.299999999999997</v>
      </c>
      <c r="I938" s="9">
        <v>0</v>
      </c>
      <c r="J938" s="22">
        <f t="shared" si="113"/>
        <v>0</v>
      </c>
    </row>
    <row r="939" spans="1:10" ht="11.25" customHeight="1" x14ac:dyDescent="0.2">
      <c r="A939" s="31" t="s">
        <v>7</v>
      </c>
      <c r="B939" s="134" t="s">
        <v>269</v>
      </c>
      <c r="C939" s="135" t="s">
        <v>269</v>
      </c>
      <c r="D939" s="135" t="s">
        <v>269</v>
      </c>
      <c r="E939" s="135" t="s">
        <v>269</v>
      </c>
      <c r="F939" s="136" t="s">
        <v>269</v>
      </c>
      <c r="G939" s="20" t="s">
        <v>5</v>
      </c>
      <c r="H939" s="23">
        <v>90.3</v>
      </c>
      <c r="I939" s="9">
        <v>0</v>
      </c>
      <c r="J939" s="22">
        <f t="shared" si="113"/>
        <v>0</v>
      </c>
    </row>
    <row r="940" spans="1:10" ht="11.25" customHeight="1" x14ac:dyDescent="0.2">
      <c r="A940" s="31" t="s">
        <v>8</v>
      </c>
      <c r="B940" s="134" t="s">
        <v>271</v>
      </c>
      <c r="C940" s="135" t="s">
        <v>271</v>
      </c>
      <c r="D940" s="135" t="s">
        <v>271</v>
      </c>
      <c r="E940" s="135" t="s">
        <v>271</v>
      </c>
      <c r="F940" s="136" t="s">
        <v>271</v>
      </c>
      <c r="G940" s="20" t="s">
        <v>5</v>
      </c>
      <c r="H940" s="23">
        <v>90.3</v>
      </c>
      <c r="I940" s="9">
        <v>0</v>
      </c>
      <c r="J940" s="22">
        <f t="shared" si="113"/>
        <v>0</v>
      </c>
    </row>
    <row r="941" spans="1:10" x14ac:dyDescent="0.2">
      <c r="A941" s="52" t="s">
        <v>795</v>
      </c>
      <c r="B941" s="143" t="s">
        <v>783</v>
      </c>
      <c r="C941" s="144"/>
      <c r="D941" s="37"/>
      <c r="E941" s="37"/>
      <c r="F941" s="37"/>
      <c r="G941" s="38"/>
      <c r="H941" s="38"/>
      <c r="I941" s="38"/>
      <c r="J941" s="36">
        <f>J942+J961</f>
        <v>0</v>
      </c>
    </row>
    <row r="942" spans="1:10" x14ac:dyDescent="0.2">
      <c r="A942" s="45" t="s">
        <v>21</v>
      </c>
      <c r="B942" s="45" t="s">
        <v>42</v>
      </c>
      <c r="C942" s="45"/>
      <c r="D942" s="45"/>
      <c r="E942" s="45"/>
      <c r="F942" s="45"/>
      <c r="G942" s="15"/>
      <c r="H942" s="16"/>
      <c r="I942" s="17"/>
      <c r="J942" s="17">
        <f>J943</f>
        <v>0</v>
      </c>
    </row>
    <row r="943" spans="1:10" x14ac:dyDescent="0.2">
      <c r="A943" s="45" t="s">
        <v>2</v>
      </c>
      <c r="B943" s="45" t="s">
        <v>43</v>
      </c>
      <c r="C943" s="45"/>
      <c r="D943" s="45"/>
      <c r="E943" s="45"/>
      <c r="F943" s="45"/>
      <c r="G943" s="15"/>
      <c r="H943" s="16"/>
      <c r="I943" s="18"/>
      <c r="J943" s="18">
        <f>SUM(J947:J960)</f>
        <v>0</v>
      </c>
    </row>
    <row r="944" spans="1:10" x14ac:dyDescent="0.2">
      <c r="A944" s="53"/>
      <c r="B944" s="137" t="s">
        <v>734</v>
      </c>
      <c r="C944" s="138"/>
      <c r="D944" s="138"/>
      <c r="E944" s="138"/>
      <c r="F944" s="139"/>
      <c r="G944" s="15"/>
      <c r="H944" s="16"/>
      <c r="I944" s="18"/>
      <c r="J944" s="18"/>
    </row>
    <row r="945" spans="1:10" ht="22.5" x14ac:dyDescent="0.2">
      <c r="A945" s="44" t="s">
        <v>248</v>
      </c>
      <c r="B945" s="41" t="s">
        <v>249</v>
      </c>
      <c r="C945" s="41" t="s">
        <v>250</v>
      </c>
      <c r="D945" s="41" t="s">
        <v>263</v>
      </c>
      <c r="E945" s="41" t="s">
        <v>262</v>
      </c>
      <c r="F945" s="41" t="s">
        <v>251</v>
      </c>
      <c r="G945" s="41" t="s">
        <v>1</v>
      </c>
      <c r="H945" s="42" t="s">
        <v>16</v>
      </c>
      <c r="I945" s="43" t="s">
        <v>15</v>
      </c>
      <c r="J945" s="43" t="s">
        <v>17</v>
      </c>
    </row>
    <row r="946" spans="1:10" x14ac:dyDescent="0.2">
      <c r="A946" s="145" t="s">
        <v>784</v>
      </c>
      <c r="B946" s="146"/>
      <c r="C946" s="146"/>
      <c r="D946" s="147"/>
      <c r="E946" s="76"/>
      <c r="F946" s="75"/>
      <c r="G946" s="55"/>
      <c r="H946" s="56"/>
      <c r="I946" s="57"/>
      <c r="J946" s="57"/>
    </row>
    <row r="947" spans="1:10" x14ac:dyDescent="0.2">
      <c r="A947" s="68" t="s">
        <v>476</v>
      </c>
      <c r="B947" s="65" t="s">
        <v>786</v>
      </c>
      <c r="C947" s="77" t="s">
        <v>293</v>
      </c>
      <c r="D947" s="77">
        <v>140</v>
      </c>
      <c r="E947" s="77">
        <v>144</v>
      </c>
      <c r="F947" s="69" t="s">
        <v>264</v>
      </c>
      <c r="G947" s="20" t="s">
        <v>30</v>
      </c>
      <c r="H947" s="21">
        <v>1</v>
      </c>
      <c r="I947" s="8">
        <v>0</v>
      </c>
      <c r="J947" s="22">
        <f t="shared" ref="J947:J955" si="114">IF(ISNUMBER(H947),ROUND(H947*I947,2),"")</f>
        <v>0</v>
      </c>
    </row>
    <row r="948" spans="1:10" x14ac:dyDescent="0.2">
      <c r="A948" s="68" t="s">
        <v>711</v>
      </c>
      <c r="B948" s="65" t="s">
        <v>787</v>
      </c>
      <c r="C948" s="77" t="s">
        <v>253</v>
      </c>
      <c r="D948" s="77">
        <v>182</v>
      </c>
      <c r="E948" s="77">
        <v>150</v>
      </c>
      <c r="F948" s="69" t="s">
        <v>294</v>
      </c>
      <c r="G948" s="20" t="s">
        <v>30</v>
      </c>
      <c r="H948" s="21">
        <v>1</v>
      </c>
      <c r="I948" s="8">
        <v>0</v>
      </c>
      <c r="J948" s="22">
        <f t="shared" si="114"/>
        <v>0</v>
      </c>
    </row>
    <row r="949" spans="1:10" x14ac:dyDescent="0.2">
      <c r="A949" s="68" t="s">
        <v>785</v>
      </c>
      <c r="B949" s="65" t="s">
        <v>787</v>
      </c>
      <c r="C949" s="77" t="s">
        <v>260</v>
      </c>
      <c r="D949" s="77">
        <v>76</v>
      </c>
      <c r="E949" s="77">
        <v>239</v>
      </c>
      <c r="F949" s="69" t="s">
        <v>294</v>
      </c>
      <c r="G949" s="20" t="s">
        <v>30</v>
      </c>
      <c r="H949" s="21">
        <v>1</v>
      </c>
      <c r="I949" s="8">
        <v>0</v>
      </c>
      <c r="J949" s="22">
        <f t="shared" si="114"/>
        <v>0</v>
      </c>
    </row>
    <row r="950" spans="1:10" x14ac:dyDescent="0.2">
      <c r="A950" s="68" t="s">
        <v>678</v>
      </c>
      <c r="B950" s="65" t="s">
        <v>772</v>
      </c>
      <c r="C950" s="77" t="s">
        <v>253</v>
      </c>
      <c r="D950" s="77">
        <v>178</v>
      </c>
      <c r="E950" s="77">
        <v>149</v>
      </c>
      <c r="F950" s="69" t="s">
        <v>282</v>
      </c>
      <c r="G950" s="20" t="s">
        <v>30</v>
      </c>
      <c r="H950" s="21">
        <v>1</v>
      </c>
      <c r="I950" s="8">
        <v>0</v>
      </c>
      <c r="J950" s="22">
        <f t="shared" si="114"/>
        <v>0</v>
      </c>
    </row>
    <row r="951" spans="1:10" x14ac:dyDescent="0.2">
      <c r="A951" s="145" t="s">
        <v>788</v>
      </c>
      <c r="B951" s="146"/>
      <c r="C951" s="146"/>
      <c r="D951" s="147"/>
      <c r="E951" s="76"/>
      <c r="F951" s="75"/>
      <c r="G951" s="55"/>
      <c r="H951" s="56"/>
      <c r="I951" s="57"/>
      <c r="J951" s="57"/>
    </row>
    <row r="952" spans="1:10" x14ac:dyDescent="0.2">
      <c r="A952" s="68" t="s">
        <v>476</v>
      </c>
      <c r="B952" s="65" t="s">
        <v>771</v>
      </c>
      <c r="C952" s="77" t="s">
        <v>253</v>
      </c>
      <c r="D952" s="77">
        <v>180</v>
      </c>
      <c r="E952" s="77">
        <v>135</v>
      </c>
      <c r="F952" s="69" t="s">
        <v>282</v>
      </c>
      <c r="G952" s="20" t="s">
        <v>30</v>
      </c>
      <c r="H952" s="21">
        <v>1</v>
      </c>
      <c r="I952" s="8">
        <v>0</v>
      </c>
      <c r="J952" s="22">
        <f t="shared" si="114"/>
        <v>0</v>
      </c>
    </row>
    <row r="953" spans="1:10" x14ac:dyDescent="0.2">
      <c r="A953" s="79" t="s">
        <v>477</v>
      </c>
      <c r="B953" s="65" t="s">
        <v>771</v>
      </c>
      <c r="C953" s="83" t="s">
        <v>260</v>
      </c>
      <c r="D953" s="84">
        <v>78</v>
      </c>
      <c r="E953" s="77">
        <v>237</v>
      </c>
      <c r="F953" s="69" t="s">
        <v>282</v>
      </c>
      <c r="G953" s="20" t="s">
        <v>30</v>
      </c>
      <c r="H953" s="21">
        <v>1</v>
      </c>
      <c r="I953" s="8">
        <v>0</v>
      </c>
      <c r="J953" s="22">
        <f t="shared" si="114"/>
        <v>0</v>
      </c>
    </row>
    <row r="954" spans="1:10" x14ac:dyDescent="0.2">
      <c r="A954" s="79" t="s">
        <v>478</v>
      </c>
      <c r="B954" s="65" t="s">
        <v>772</v>
      </c>
      <c r="C954" s="80" t="s">
        <v>293</v>
      </c>
      <c r="D954" s="81">
        <v>137</v>
      </c>
      <c r="E954" s="70">
        <v>137</v>
      </c>
      <c r="F954" s="69" t="s">
        <v>769</v>
      </c>
      <c r="G954" s="20" t="s">
        <v>30</v>
      </c>
      <c r="H954" s="21">
        <v>1</v>
      </c>
      <c r="I954" s="8">
        <v>0</v>
      </c>
      <c r="J954" s="22">
        <f t="shared" si="114"/>
        <v>0</v>
      </c>
    </row>
    <row r="955" spans="1:10" x14ac:dyDescent="0.2">
      <c r="A955" s="68" t="s">
        <v>678</v>
      </c>
      <c r="B955" s="65" t="s">
        <v>772</v>
      </c>
      <c r="C955" s="69" t="s">
        <v>293</v>
      </c>
      <c r="D955" s="70">
        <v>118</v>
      </c>
      <c r="E955" s="70">
        <v>139</v>
      </c>
      <c r="F955" s="69" t="s">
        <v>769</v>
      </c>
      <c r="G955" s="20" t="s">
        <v>30</v>
      </c>
      <c r="H955" s="21">
        <v>1</v>
      </c>
      <c r="I955" s="8">
        <v>0</v>
      </c>
      <c r="J955" s="22">
        <f t="shared" si="114"/>
        <v>0</v>
      </c>
    </row>
    <row r="956" spans="1:10" x14ac:dyDescent="0.2">
      <c r="A956" s="145" t="s">
        <v>789</v>
      </c>
      <c r="B956" s="146"/>
      <c r="C956" s="146"/>
      <c r="D956" s="147"/>
      <c r="E956" s="76"/>
      <c r="F956" s="75"/>
      <c r="G956" s="55"/>
      <c r="H956" s="56"/>
      <c r="I956" s="57"/>
      <c r="J956" s="57"/>
    </row>
    <row r="957" spans="1:10" x14ac:dyDescent="0.2">
      <c r="A957" s="68" t="s">
        <v>778</v>
      </c>
      <c r="B957" s="65" t="s">
        <v>792</v>
      </c>
      <c r="C957" s="77" t="s">
        <v>293</v>
      </c>
      <c r="D957" s="77">
        <v>138</v>
      </c>
      <c r="E957" s="77">
        <v>123</v>
      </c>
      <c r="F957" s="69" t="s">
        <v>294</v>
      </c>
      <c r="G957" s="20" t="s">
        <v>30</v>
      </c>
      <c r="H957" s="21">
        <v>1</v>
      </c>
      <c r="I957" s="8">
        <v>0</v>
      </c>
      <c r="J957" s="22">
        <f t="shared" ref="J957:J960" si="115">IF(ISNUMBER(H957),ROUND(H957*I957,2),"")</f>
        <v>0</v>
      </c>
    </row>
    <row r="958" spans="1:10" x14ac:dyDescent="0.2">
      <c r="A958" s="68" t="s">
        <v>790</v>
      </c>
      <c r="B958" s="65" t="s">
        <v>756</v>
      </c>
      <c r="C958" s="77" t="s">
        <v>293</v>
      </c>
      <c r="D958" s="77">
        <v>181</v>
      </c>
      <c r="E958" s="77">
        <v>150</v>
      </c>
      <c r="F958" s="69" t="s">
        <v>282</v>
      </c>
      <c r="G958" s="20" t="s">
        <v>30</v>
      </c>
      <c r="H958" s="21">
        <v>1</v>
      </c>
      <c r="I958" s="8">
        <v>0</v>
      </c>
      <c r="J958" s="22">
        <f t="shared" si="115"/>
        <v>0</v>
      </c>
    </row>
    <row r="959" spans="1:10" x14ac:dyDescent="0.2">
      <c r="A959" s="68" t="s">
        <v>791</v>
      </c>
      <c r="B959" s="65" t="s">
        <v>756</v>
      </c>
      <c r="C959" s="77" t="s">
        <v>794</v>
      </c>
      <c r="D959" s="77">
        <v>67</v>
      </c>
      <c r="E959" s="77">
        <v>227.99999999999997</v>
      </c>
      <c r="F959" s="69" t="s">
        <v>282</v>
      </c>
      <c r="G959" s="20" t="s">
        <v>30</v>
      </c>
      <c r="H959" s="21">
        <v>1</v>
      </c>
      <c r="I959" s="8">
        <v>0</v>
      </c>
      <c r="J959" s="22">
        <f t="shared" si="115"/>
        <v>0</v>
      </c>
    </row>
    <row r="960" spans="1:10" x14ac:dyDescent="0.2">
      <c r="A960" s="68" t="s">
        <v>755</v>
      </c>
      <c r="B960" s="65" t="s">
        <v>793</v>
      </c>
      <c r="C960" s="77" t="s">
        <v>293</v>
      </c>
      <c r="D960" s="77">
        <v>120</v>
      </c>
      <c r="E960" s="77">
        <v>132</v>
      </c>
      <c r="F960" s="69" t="s">
        <v>294</v>
      </c>
      <c r="G960" s="20" t="s">
        <v>30</v>
      </c>
      <c r="H960" s="21">
        <v>1</v>
      </c>
      <c r="I960" s="8">
        <v>0</v>
      </c>
      <c r="J960" s="22">
        <f t="shared" si="115"/>
        <v>0</v>
      </c>
    </row>
    <row r="961" spans="1:10" x14ac:dyDescent="0.2">
      <c r="A961" s="45" t="s">
        <v>22</v>
      </c>
      <c r="B961" s="45" t="s">
        <v>27</v>
      </c>
      <c r="C961" s="45"/>
      <c r="D961" s="45"/>
      <c r="E961" s="45"/>
      <c r="F961" s="45"/>
      <c r="G961" s="15"/>
      <c r="H961" s="16"/>
      <c r="I961" s="17"/>
      <c r="J961" s="17">
        <f>SUM(J962:J965)</f>
        <v>0</v>
      </c>
    </row>
    <row r="962" spans="1:10" ht="11.25" customHeight="1" x14ac:dyDescent="0.2">
      <c r="A962" s="31" t="s">
        <v>3</v>
      </c>
      <c r="B962" s="134" t="s">
        <v>339</v>
      </c>
      <c r="C962" s="135" t="s">
        <v>339</v>
      </c>
      <c r="D962" s="135" t="s">
        <v>339</v>
      </c>
      <c r="E962" s="135" t="s">
        <v>339</v>
      </c>
      <c r="F962" s="136" t="s">
        <v>339</v>
      </c>
      <c r="G962" s="20" t="s">
        <v>23</v>
      </c>
      <c r="H962" s="23">
        <v>25.953200000000002</v>
      </c>
      <c r="I962" s="9">
        <v>0</v>
      </c>
      <c r="J962" s="22">
        <f t="shared" ref="J962:J965" si="116">IF(ISNUMBER(H962),ROUND(H962*I962,2),"")</f>
        <v>0</v>
      </c>
    </row>
    <row r="963" spans="1:10" ht="11.25" customHeight="1" x14ac:dyDescent="0.2">
      <c r="A963" s="31" t="s">
        <v>4</v>
      </c>
      <c r="B963" s="134" t="s">
        <v>653</v>
      </c>
      <c r="C963" s="135" t="s">
        <v>653</v>
      </c>
      <c r="D963" s="135" t="s">
        <v>653</v>
      </c>
      <c r="E963" s="135" t="s">
        <v>653</v>
      </c>
      <c r="F963" s="136" t="s">
        <v>653</v>
      </c>
      <c r="G963" s="20" t="s">
        <v>5</v>
      </c>
      <c r="H963" s="23">
        <v>14.84</v>
      </c>
      <c r="I963" s="9">
        <v>0</v>
      </c>
      <c r="J963" s="22">
        <f t="shared" si="116"/>
        <v>0</v>
      </c>
    </row>
    <row r="964" spans="1:10" ht="11.25" customHeight="1" x14ac:dyDescent="0.2">
      <c r="A964" s="31" t="s">
        <v>6</v>
      </c>
      <c r="B964" s="134" t="s">
        <v>269</v>
      </c>
      <c r="C964" s="135" t="s">
        <v>269</v>
      </c>
      <c r="D964" s="135" t="s">
        <v>269</v>
      </c>
      <c r="E964" s="135" t="s">
        <v>269</v>
      </c>
      <c r="F964" s="136" t="s">
        <v>269</v>
      </c>
      <c r="G964" s="20" t="s">
        <v>5</v>
      </c>
      <c r="H964" s="23">
        <v>73.099999999999994</v>
      </c>
      <c r="I964" s="9">
        <v>0</v>
      </c>
      <c r="J964" s="22">
        <f t="shared" si="116"/>
        <v>0</v>
      </c>
    </row>
    <row r="965" spans="1:10" ht="11.25" customHeight="1" x14ac:dyDescent="0.2">
      <c r="A965" s="31" t="s">
        <v>7</v>
      </c>
      <c r="B965" s="134" t="s">
        <v>271</v>
      </c>
      <c r="C965" s="135" t="s">
        <v>271</v>
      </c>
      <c r="D965" s="135" t="s">
        <v>271</v>
      </c>
      <c r="E965" s="135" t="s">
        <v>271</v>
      </c>
      <c r="F965" s="136" t="s">
        <v>271</v>
      </c>
      <c r="G965" s="20" t="s">
        <v>5</v>
      </c>
      <c r="H965" s="23">
        <v>73.099999999999994</v>
      </c>
      <c r="I965" s="9">
        <v>0</v>
      </c>
      <c r="J965" s="22">
        <f t="shared" si="116"/>
        <v>0</v>
      </c>
    </row>
    <row r="966" spans="1:10" x14ac:dyDescent="0.2">
      <c r="A966" s="52" t="s">
        <v>804</v>
      </c>
      <c r="B966" s="143" t="s">
        <v>796</v>
      </c>
      <c r="C966" s="144"/>
      <c r="D966" s="37"/>
      <c r="E966" s="37"/>
      <c r="F966" s="37"/>
      <c r="G966" s="38"/>
      <c r="H966" s="38"/>
      <c r="I966" s="38"/>
      <c r="J966" s="36">
        <f>J967+J987</f>
        <v>0</v>
      </c>
    </row>
    <row r="967" spans="1:10" x14ac:dyDescent="0.2">
      <c r="A967" s="45" t="s">
        <v>21</v>
      </c>
      <c r="B967" s="45" t="s">
        <v>42</v>
      </c>
      <c r="C967" s="45"/>
      <c r="D967" s="45"/>
      <c r="E967" s="45"/>
      <c r="F967" s="45"/>
      <c r="G967" s="15"/>
      <c r="H967" s="16"/>
      <c r="I967" s="17"/>
      <c r="J967" s="17">
        <f>J968</f>
        <v>0</v>
      </c>
    </row>
    <row r="968" spans="1:10" x14ac:dyDescent="0.2">
      <c r="A968" s="45" t="s">
        <v>2</v>
      </c>
      <c r="B968" s="45" t="s">
        <v>43</v>
      </c>
      <c r="C968" s="45"/>
      <c r="D968" s="45"/>
      <c r="E968" s="45"/>
      <c r="F968" s="45"/>
      <c r="G968" s="15"/>
      <c r="H968" s="16"/>
      <c r="I968" s="18"/>
      <c r="J968" s="18">
        <f>SUM(J972:J986)</f>
        <v>0</v>
      </c>
    </row>
    <row r="969" spans="1:10" x14ac:dyDescent="0.2">
      <c r="A969" s="53"/>
      <c r="B969" s="137" t="s">
        <v>734</v>
      </c>
      <c r="C969" s="138"/>
      <c r="D969" s="138"/>
      <c r="E969" s="138"/>
      <c r="F969" s="139"/>
      <c r="G969" s="15"/>
      <c r="H969" s="16"/>
      <c r="I969" s="18"/>
      <c r="J969" s="18"/>
    </row>
    <row r="970" spans="1:10" ht="22.5" x14ac:dyDescent="0.2">
      <c r="A970" s="44" t="s">
        <v>248</v>
      </c>
      <c r="B970" s="41" t="s">
        <v>249</v>
      </c>
      <c r="C970" s="41" t="s">
        <v>250</v>
      </c>
      <c r="D970" s="41" t="s">
        <v>263</v>
      </c>
      <c r="E970" s="41" t="s">
        <v>262</v>
      </c>
      <c r="F970" s="41" t="s">
        <v>251</v>
      </c>
      <c r="G970" s="41" t="s">
        <v>1</v>
      </c>
      <c r="H970" s="42" t="s">
        <v>16</v>
      </c>
      <c r="I970" s="43" t="s">
        <v>15</v>
      </c>
      <c r="J970" s="43" t="s">
        <v>17</v>
      </c>
    </row>
    <row r="971" spans="1:10" x14ac:dyDescent="0.2">
      <c r="A971" s="145" t="s">
        <v>797</v>
      </c>
      <c r="B971" s="146"/>
      <c r="C971" s="146"/>
      <c r="D971" s="147"/>
      <c r="E971" s="76"/>
      <c r="F971" s="75"/>
      <c r="G971" s="55"/>
      <c r="H971" s="56"/>
      <c r="I971" s="57"/>
      <c r="J971" s="57"/>
    </row>
    <row r="972" spans="1:10" x14ac:dyDescent="0.2">
      <c r="A972" s="68" t="s">
        <v>476</v>
      </c>
      <c r="B972" s="65" t="s">
        <v>786</v>
      </c>
      <c r="C972" s="77" t="s">
        <v>293</v>
      </c>
      <c r="D972" s="77">
        <v>139</v>
      </c>
      <c r="E972" s="77">
        <v>132</v>
      </c>
      <c r="F972" s="69" t="s">
        <v>264</v>
      </c>
      <c r="G972" s="20" t="s">
        <v>30</v>
      </c>
      <c r="H972" s="21">
        <v>1</v>
      </c>
      <c r="I972" s="8">
        <v>0</v>
      </c>
      <c r="J972" s="22">
        <f t="shared" ref="J972:J993" si="117">IF(ISNUMBER(H972),ROUND(H972*I972,2),"")</f>
        <v>0</v>
      </c>
    </row>
    <row r="973" spans="1:10" x14ac:dyDescent="0.2">
      <c r="A973" s="68" t="s">
        <v>477</v>
      </c>
      <c r="B973" s="65" t="s">
        <v>787</v>
      </c>
      <c r="C973" s="77" t="s">
        <v>798</v>
      </c>
      <c r="D973" s="77">
        <v>256</v>
      </c>
      <c r="E973" s="77">
        <v>233</v>
      </c>
      <c r="F973" s="69" t="s">
        <v>294</v>
      </c>
      <c r="G973" s="20" t="s">
        <v>30</v>
      </c>
      <c r="H973" s="21">
        <v>1</v>
      </c>
      <c r="I973" s="8">
        <v>0</v>
      </c>
      <c r="J973" s="22">
        <f t="shared" si="117"/>
        <v>0</v>
      </c>
    </row>
    <row r="974" spans="1:10" x14ac:dyDescent="0.2">
      <c r="A974" s="68" t="s">
        <v>478</v>
      </c>
      <c r="B974" s="65" t="s">
        <v>772</v>
      </c>
      <c r="C974" s="77" t="s">
        <v>253</v>
      </c>
      <c r="D974" s="77">
        <v>177</v>
      </c>
      <c r="E974" s="77">
        <v>133</v>
      </c>
      <c r="F974" s="69" t="s">
        <v>264</v>
      </c>
      <c r="G974" s="20" t="s">
        <v>30</v>
      </c>
      <c r="H974" s="21">
        <v>1</v>
      </c>
      <c r="I974" s="8">
        <v>0</v>
      </c>
      <c r="J974" s="22">
        <f t="shared" si="117"/>
        <v>0</v>
      </c>
    </row>
    <row r="975" spans="1:10" x14ac:dyDescent="0.2">
      <c r="A975" s="145" t="s">
        <v>799</v>
      </c>
      <c r="B975" s="146"/>
      <c r="C975" s="146"/>
      <c r="D975" s="147"/>
      <c r="E975" s="76"/>
      <c r="F975" s="75"/>
      <c r="G975" s="55"/>
      <c r="H975" s="56"/>
      <c r="I975" s="57"/>
      <c r="J975" s="57"/>
    </row>
    <row r="976" spans="1:10" x14ac:dyDescent="0.2">
      <c r="A976" s="68" t="s">
        <v>687</v>
      </c>
      <c r="B976" s="65" t="s">
        <v>736</v>
      </c>
      <c r="C976" s="77" t="s">
        <v>293</v>
      </c>
      <c r="D976" s="77">
        <v>138</v>
      </c>
      <c r="E976" s="77">
        <v>124</v>
      </c>
      <c r="F976" s="69" t="s">
        <v>264</v>
      </c>
      <c r="G976" s="20" t="s">
        <v>30</v>
      </c>
      <c r="H976" s="21">
        <v>1</v>
      </c>
      <c r="I976" s="8">
        <v>0</v>
      </c>
      <c r="J976" s="22">
        <f t="shared" si="117"/>
        <v>0</v>
      </c>
    </row>
    <row r="977" spans="1:10" x14ac:dyDescent="0.2">
      <c r="A977" s="79" t="s">
        <v>543</v>
      </c>
      <c r="B977" s="65" t="s">
        <v>737</v>
      </c>
      <c r="C977" s="77" t="s">
        <v>253</v>
      </c>
      <c r="D977" s="77">
        <v>182</v>
      </c>
      <c r="E977" s="77">
        <v>123</v>
      </c>
      <c r="F977" s="69" t="s">
        <v>264</v>
      </c>
      <c r="G977" s="20" t="s">
        <v>30</v>
      </c>
      <c r="H977" s="21">
        <v>1</v>
      </c>
      <c r="I977" s="8">
        <v>0</v>
      </c>
      <c r="J977" s="22">
        <f t="shared" si="117"/>
        <v>0</v>
      </c>
    </row>
    <row r="978" spans="1:10" x14ac:dyDescent="0.2">
      <c r="A978" s="79" t="s">
        <v>800</v>
      </c>
      <c r="B978" s="65" t="s">
        <v>737</v>
      </c>
      <c r="C978" s="77" t="s">
        <v>260</v>
      </c>
      <c r="D978" s="77">
        <v>77</v>
      </c>
      <c r="E978" s="77">
        <v>224.00000000000003</v>
      </c>
      <c r="F978" s="69" t="s">
        <v>264</v>
      </c>
      <c r="G978" s="20" t="s">
        <v>30</v>
      </c>
      <c r="H978" s="21">
        <v>1</v>
      </c>
      <c r="I978" s="8">
        <v>0</v>
      </c>
      <c r="J978" s="22">
        <f t="shared" si="117"/>
        <v>0</v>
      </c>
    </row>
    <row r="979" spans="1:10" x14ac:dyDescent="0.2">
      <c r="A979" s="68" t="s">
        <v>775</v>
      </c>
      <c r="B979" s="65" t="s">
        <v>776</v>
      </c>
      <c r="C979" s="69" t="s">
        <v>253</v>
      </c>
      <c r="D979" s="70">
        <v>178</v>
      </c>
      <c r="E979" s="70">
        <v>124</v>
      </c>
      <c r="F979" s="69" t="s">
        <v>294</v>
      </c>
      <c r="G979" s="20" t="s">
        <v>30</v>
      </c>
      <c r="H979" s="21">
        <v>1</v>
      </c>
      <c r="I979" s="8">
        <v>0</v>
      </c>
      <c r="J979" s="22">
        <f t="shared" si="117"/>
        <v>0</v>
      </c>
    </row>
    <row r="980" spans="1:10" x14ac:dyDescent="0.2">
      <c r="A980" s="145" t="s">
        <v>801</v>
      </c>
      <c r="B980" s="146"/>
      <c r="C980" s="146"/>
      <c r="D980" s="147"/>
      <c r="E980" s="76"/>
      <c r="F980" s="75"/>
      <c r="G980" s="55"/>
      <c r="H980" s="56"/>
      <c r="I980" s="57"/>
      <c r="J980" s="57"/>
    </row>
    <row r="981" spans="1:10" x14ac:dyDescent="0.2">
      <c r="A981" s="68" t="s">
        <v>546</v>
      </c>
      <c r="B981" s="65" t="s">
        <v>736</v>
      </c>
      <c r="C981" s="77" t="s">
        <v>293</v>
      </c>
      <c r="D981" s="77">
        <v>135</v>
      </c>
      <c r="E981" s="77">
        <v>144</v>
      </c>
      <c r="F981" s="69" t="s">
        <v>264</v>
      </c>
      <c r="G981" s="20" t="s">
        <v>30</v>
      </c>
      <c r="H981" s="21">
        <v>1</v>
      </c>
      <c r="I981" s="8">
        <v>0</v>
      </c>
      <c r="J981" s="22">
        <f t="shared" si="117"/>
        <v>0</v>
      </c>
    </row>
    <row r="982" spans="1:10" x14ac:dyDescent="0.2">
      <c r="A982" s="145" t="s">
        <v>802</v>
      </c>
      <c r="B982" s="146"/>
      <c r="C982" s="146"/>
      <c r="D982" s="147"/>
      <c r="E982" s="76"/>
      <c r="F982" s="75"/>
      <c r="G982" s="55"/>
      <c r="H982" s="56"/>
      <c r="I982" s="57"/>
      <c r="J982" s="57"/>
    </row>
    <row r="983" spans="1:10" x14ac:dyDescent="0.2">
      <c r="A983" s="68" t="s">
        <v>778</v>
      </c>
      <c r="B983" s="65" t="s">
        <v>792</v>
      </c>
      <c r="C983" s="77" t="s">
        <v>293</v>
      </c>
      <c r="D983" s="77">
        <v>138</v>
      </c>
      <c r="E983" s="77">
        <v>124</v>
      </c>
      <c r="F983" s="69" t="s">
        <v>264</v>
      </c>
      <c r="G983" s="20" t="s">
        <v>30</v>
      </c>
      <c r="H983" s="21">
        <v>1</v>
      </c>
      <c r="I983" s="8">
        <v>0</v>
      </c>
      <c r="J983" s="22">
        <f t="shared" si="117"/>
        <v>0</v>
      </c>
    </row>
    <row r="984" spans="1:10" x14ac:dyDescent="0.2">
      <c r="A984" s="68" t="s">
        <v>755</v>
      </c>
      <c r="B984" s="65" t="s">
        <v>793</v>
      </c>
      <c r="C984" s="77" t="s">
        <v>293</v>
      </c>
      <c r="D984" s="77">
        <v>117</v>
      </c>
      <c r="E984" s="77">
        <v>126</v>
      </c>
      <c r="F984" s="69" t="s">
        <v>294</v>
      </c>
      <c r="G984" s="20" t="s">
        <v>30</v>
      </c>
      <c r="H984" s="21">
        <v>1</v>
      </c>
      <c r="I984" s="8">
        <v>0</v>
      </c>
      <c r="J984" s="22">
        <f t="shared" si="117"/>
        <v>0</v>
      </c>
    </row>
    <row r="985" spans="1:10" ht="11.25" customHeight="1" x14ac:dyDescent="0.2">
      <c r="A985" s="145" t="s">
        <v>803</v>
      </c>
      <c r="B985" s="146"/>
      <c r="C985" s="146"/>
      <c r="D985" s="146"/>
      <c r="E985" s="146"/>
      <c r="F985" s="147"/>
      <c r="G985" s="55"/>
      <c r="H985" s="56"/>
      <c r="I985" s="57"/>
      <c r="J985" s="57"/>
    </row>
    <row r="986" spans="1:10" x14ac:dyDescent="0.2">
      <c r="A986" s="68" t="s">
        <v>759</v>
      </c>
      <c r="B986" s="65" t="s">
        <v>793</v>
      </c>
      <c r="C986" s="77" t="s">
        <v>293</v>
      </c>
      <c r="D986" s="77">
        <v>135</v>
      </c>
      <c r="E986" s="77">
        <v>137</v>
      </c>
      <c r="F986" s="69" t="s">
        <v>294</v>
      </c>
      <c r="G986" s="20" t="s">
        <v>30</v>
      </c>
      <c r="H986" s="21">
        <v>1</v>
      </c>
      <c r="I986" s="8">
        <v>0</v>
      </c>
      <c r="J986" s="22">
        <f t="shared" si="117"/>
        <v>0</v>
      </c>
    </row>
    <row r="987" spans="1:10" x14ac:dyDescent="0.2">
      <c r="A987" s="45" t="s">
        <v>22</v>
      </c>
      <c r="B987" s="45" t="s">
        <v>27</v>
      </c>
      <c r="C987" s="45"/>
      <c r="D987" s="45"/>
      <c r="E987" s="45"/>
      <c r="F987" s="45"/>
      <c r="G987" s="15"/>
      <c r="H987" s="16"/>
      <c r="I987" s="17"/>
      <c r="J987" s="17">
        <f>SUM(J988:J993)</f>
        <v>0</v>
      </c>
    </row>
    <row r="988" spans="1:10" ht="11.25" customHeight="1" x14ac:dyDescent="0.2">
      <c r="A988" s="31" t="s">
        <v>3</v>
      </c>
      <c r="B988" s="134" t="s">
        <v>339</v>
      </c>
      <c r="C988" s="135" t="s">
        <v>339</v>
      </c>
      <c r="D988" s="135" t="s">
        <v>339</v>
      </c>
      <c r="E988" s="135" t="s">
        <v>339</v>
      </c>
      <c r="F988" s="136" t="s">
        <v>339</v>
      </c>
      <c r="G988" s="20" t="s">
        <v>23</v>
      </c>
      <c r="H988" s="23">
        <v>19.049600000000002</v>
      </c>
      <c r="I988" s="9">
        <v>0</v>
      </c>
      <c r="J988" s="22">
        <f t="shared" si="117"/>
        <v>0</v>
      </c>
    </row>
    <row r="989" spans="1:10" ht="11.25" customHeight="1" x14ac:dyDescent="0.2">
      <c r="A989" s="31" t="s">
        <v>4</v>
      </c>
      <c r="B989" s="134" t="s">
        <v>290</v>
      </c>
      <c r="C989" s="135" t="s">
        <v>290</v>
      </c>
      <c r="D989" s="135" t="s">
        <v>290</v>
      </c>
      <c r="E989" s="135" t="s">
        <v>290</v>
      </c>
      <c r="F989" s="136" t="s">
        <v>290</v>
      </c>
      <c r="G989" s="20" t="s">
        <v>23</v>
      </c>
      <c r="H989" s="23">
        <v>5.9648000000000003</v>
      </c>
      <c r="I989" s="9">
        <v>0</v>
      </c>
      <c r="J989" s="22">
        <f t="shared" si="117"/>
        <v>0</v>
      </c>
    </row>
    <row r="990" spans="1:10" ht="11.25" customHeight="1" x14ac:dyDescent="0.2">
      <c r="A990" s="31" t="s">
        <v>6</v>
      </c>
      <c r="B990" s="134" t="s">
        <v>539</v>
      </c>
      <c r="C990" s="135" t="s">
        <v>539</v>
      </c>
      <c r="D990" s="135" t="s">
        <v>539</v>
      </c>
      <c r="E990" s="135" t="s">
        <v>539</v>
      </c>
      <c r="F990" s="136" t="s">
        <v>539</v>
      </c>
      <c r="G990" s="20" t="s">
        <v>5</v>
      </c>
      <c r="H990" s="23">
        <v>13.840000000000002</v>
      </c>
      <c r="I990" s="9">
        <v>0</v>
      </c>
      <c r="J990" s="22">
        <f t="shared" si="117"/>
        <v>0</v>
      </c>
    </row>
    <row r="991" spans="1:10" ht="11.25" customHeight="1" x14ac:dyDescent="0.2">
      <c r="A991" s="31" t="s">
        <v>7</v>
      </c>
      <c r="B991" s="134" t="s">
        <v>269</v>
      </c>
      <c r="C991" s="135" t="s">
        <v>269</v>
      </c>
      <c r="D991" s="135" t="s">
        <v>269</v>
      </c>
      <c r="E991" s="135" t="s">
        <v>269</v>
      </c>
      <c r="F991" s="136" t="s">
        <v>269</v>
      </c>
      <c r="G991" s="20" t="s">
        <v>5</v>
      </c>
      <c r="H991" s="23">
        <v>65.92</v>
      </c>
      <c r="I991" s="9">
        <v>0</v>
      </c>
      <c r="J991" s="22">
        <f t="shared" si="117"/>
        <v>0</v>
      </c>
    </row>
    <row r="992" spans="1:10" ht="11.25" customHeight="1" x14ac:dyDescent="0.2">
      <c r="A992" s="31" t="s">
        <v>8</v>
      </c>
      <c r="B992" s="134" t="s">
        <v>305</v>
      </c>
      <c r="C992" s="135" t="s">
        <v>305</v>
      </c>
      <c r="D992" s="135" t="s">
        <v>305</v>
      </c>
      <c r="E992" s="135" t="s">
        <v>305</v>
      </c>
      <c r="F992" s="136" t="s">
        <v>305</v>
      </c>
      <c r="G992" s="20" t="s">
        <v>23</v>
      </c>
      <c r="H992" s="23">
        <v>3.4224000000000001</v>
      </c>
      <c r="I992" s="9">
        <v>0</v>
      </c>
      <c r="J992" s="22">
        <f t="shared" si="117"/>
        <v>0</v>
      </c>
    </row>
    <row r="993" spans="1:10" ht="11.25" customHeight="1" x14ac:dyDescent="0.2">
      <c r="A993" s="31" t="s">
        <v>11</v>
      </c>
      <c r="B993" s="134" t="s">
        <v>271</v>
      </c>
      <c r="C993" s="135" t="s">
        <v>271</v>
      </c>
      <c r="D993" s="135" t="s">
        <v>271</v>
      </c>
      <c r="E993" s="135" t="s">
        <v>271</v>
      </c>
      <c r="F993" s="136" t="s">
        <v>271</v>
      </c>
      <c r="G993" s="20" t="s">
        <v>5</v>
      </c>
      <c r="H993" s="23">
        <v>65.92</v>
      </c>
      <c r="I993" s="9">
        <v>0</v>
      </c>
      <c r="J993" s="22">
        <f t="shared" si="117"/>
        <v>0</v>
      </c>
    </row>
    <row r="994" spans="1:10" x14ac:dyDescent="0.2">
      <c r="A994" s="52" t="s">
        <v>826</v>
      </c>
      <c r="B994" s="143" t="s">
        <v>805</v>
      </c>
      <c r="C994" s="144"/>
      <c r="D994" s="37"/>
      <c r="E994" s="37"/>
      <c r="F994" s="37"/>
      <c r="G994" s="38"/>
      <c r="H994" s="38"/>
      <c r="I994" s="38"/>
      <c r="J994" s="36">
        <f>J995+J1036</f>
        <v>0</v>
      </c>
    </row>
    <row r="995" spans="1:10" x14ac:dyDescent="0.2">
      <c r="A995" s="45" t="s">
        <v>21</v>
      </c>
      <c r="B995" s="45" t="s">
        <v>42</v>
      </c>
      <c r="C995" s="45"/>
      <c r="D995" s="45"/>
      <c r="E995" s="45"/>
      <c r="F995" s="45"/>
      <c r="G995" s="15"/>
      <c r="H995" s="16"/>
      <c r="I995" s="17"/>
      <c r="J995" s="17">
        <f>J996</f>
        <v>0</v>
      </c>
    </row>
    <row r="996" spans="1:10" x14ac:dyDescent="0.2">
      <c r="A996" s="45" t="s">
        <v>2</v>
      </c>
      <c r="B996" s="45" t="s">
        <v>43</v>
      </c>
      <c r="C996" s="45"/>
      <c r="D996" s="45"/>
      <c r="E996" s="45"/>
      <c r="F996" s="45"/>
      <c r="G996" s="15"/>
      <c r="H996" s="16"/>
      <c r="I996" s="18"/>
      <c r="J996" s="18">
        <f>SUM(J1000:J1035)</f>
        <v>0</v>
      </c>
    </row>
    <row r="997" spans="1:10" x14ac:dyDescent="0.2">
      <c r="A997" s="53"/>
      <c r="B997" s="137" t="s">
        <v>734</v>
      </c>
      <c r="C997" s="138"/>
      <c r="D997" s="138"/>
      <c r="E997" s="138"/>
      <c r="F997" s="139"/>
      <c r="G997" s="15"/>
      <c r="H997" s="16"/>
      <c r="I997" s="18"/>
      <c r="J997" s="18"/>
    </row>
    <row r="998" spans="1:10" ht="22.5" x14ac:dyDescent="0.2">
      <c r="A998" s="44" t="s">
        <v>248</v>
      </c>
      <c r="B998" s="41" t="s">
        <v>249</v>
      </c>
      <c r="C998" s="41" t="s">
        <v>250</v>
      </c>
      <c r="D998" s="41" t="s">
        <v>263</v>
      </c>
      <c r="E998" s="41" t="s">
        <v>262</v>
      </c>
      <c r="F998" s="41" t="s">
        <v>251</v>
      </c>
      <c r="G998" s="41" t="s">
        <v>1</v>
      </c>
      <c r="H998" s="42" t="s">
        <v>16</v>
      </c>
      <c r="I998" s="43" t="s">
        <v>15</v>
      </c>
      <c r="J998" s="43" t="s">
        <v>17</v>
      </c>
    </row>
    <row r="999" spans="1:10" ht="11.25" customHeight="1" x14ac:dyDescent="0.2">
      <c r="A999" s="145" t="s">
        <v>806</v>
      </c>
      <c r="B999" s="146"/>
      <c r="C999" s="146"/>
      <c r="D999" s="146"/>
      <c r="E999" s="146"/>
      <c r="F999" s="147"/>
      <c r="G999" s="55"/>
      <c r="H999" s="56"/>
      <c r="I999" s="57"/>
      <c r="J999" s="57"/>
    </row>
    <row r="1000" spans="1:10" x14ac:dyDescent="0.2">
      <c r="A1000" s="68" t="s">
        <v>254</v>
      </c>
      <c r="B1000" s="65" t="s">
        <v>807</v>
      </c>
      <c r="C1000" s="77" t="s">
        <v>293</v>
      </c>
      <c r="D1000" s="77">
        <v>120</v>
      </c>
      <c r="E1000" s="77">
        <v>132</v>
      </c>
      <c r="F1000" s="69" t="s">
        <v>264</v>
      </c>
      <c r="G1000" s="20" t="s">
        <v>30</v>
      </c>
      <c r="H1000" s="21">
        <v>1</v>
      </c>
      <c r="I1000" s="8">
        <v>0</v>
      </c>
      <c r="J1000" s="22">
        <f>IF(ISNUMBER(H1000),ROUND(H1000*I1000,2),"")</f>
        <v>0</v>
      </c>
    </row>
    <row r="1001" spans="1:10" x14ac:dyDescent="0.2">
      <c r="A1001" s="68" t="s">
        <v>235</v>
      </c>
      <c r="B1001" s="65" t="s">
        <v>807</v>
      </c>
      <c r="C1001" s="77" t="s">
        <v>293</v>
      </c>
      <c r="D1001" s="77">
        <v>120</v>
      </c>
      <c r="E1001" s="77">
        <v>132</v>
      </c>
      <c r="F1001" s="69" t="s">
        <v>264</v>
      </c>
      <c r="G1001" s="20" t="s">
        <v>30</v>
      </c>
      <c r="H1001" s="21">
        <v>1</v>
      </c>
      <c r="I1001" s="8">
        <v>0</v>
      </c>
      <c r="J1001" s="22">
        <f t="shared" ref="J1001:J1031" si="118">IF(ISNUMBER(H1001),ROUND(H1001*I1001,2),"")</f>
        <v>0</v>
      </c>
    </row>
    <row r="1002" spans="1:10" x14ac:dyDescent="0.2">
      <c r="A1002" s="68" t="s">
        <v>236</v>
      </c>
      <c r="B1002" s="65" t="s">
        <v>807</v>
      </c>
      <c r="C1002" s="77" t="s">
        <v>293</v>
      </c>
      <c r="D1002" s="77">
        <v>120</v>
      </c>
      <c r="E1002" s="77">
        <v>132</v>
      </c>
      <c r="F1002" s="69" t="s">
        <v>264</v>
      </c>
      <c r="G1002" s="20" t="s">
        <v>30</v>
      </c>
      <c r="H1002" s="21">
        <v>1</v>
      </c>
      <c r="I1002" s="8">
        <v>0</v>
      </c>
      <c r="J1002" s="22">
        <f t="shared" si="118"/>
        <v>0</v>
      </c>
    </row>
    <row r="1003" spans="1:10" x14ac:dyDescent="0.2">
      <c r="A1003" s="145" t="s">
        <v>808</v>
      </c>
      <c r="B1003" s="146"/>
      <c r="C1003" s="146"/>
      <c r="D1003" s="147"/>
      <c r="E1003" s="76"/>
      <c r="F1003" s="75"/>
      <c r="G1003" s="55"/>
      <c r="H1003" s="56"/>
      <c r="I1003" s="57"/>
      <c r="J1003" s="57"/>
    </row>
    <row r="1004" spans="1:10" x14ac:dyDescent="0.2">
      <c r="A1004" s="68" t="s">
        <v>238</v>
      </c>
      <c r="B1004" s="65" t="s">
        <v>303</v>
      </c>
      <c r="C1004" s="77" t="s">
        <v>293</v>
      </c>
      <c r="D1004" s="77">
        <v>138</v>
      </c>
      <c r="E1004" s="77">
        <v>134</v>
      </c>
      <c r="F1004" s="69" t="s">
        <v>294</v>
      </c>
      <c r="G1004" s="20" t="s">
        <v>30</v>
      </c>
      <c r="H1004" s="21">
        <v>1</v>
      </c>
      <c r="I1004" s="8">
        <v>0</v>
      </c>
      <c r="J1004" s="22">
        <f t="shared" si="118"/>
        <v>0</v>
      </c>
    </row>
    <row r="1005" spans="1:10" x14ac:dyDescent="0.2">
      <c r="A1005" s="79" t="s">
        <v>239</v>
      </c>
      <c r="B1005" s="65" t="s">
        <v>286</v>
      </c>
      <c r="C1005" s="77" t="s">
        <v>253</v>
      </c>
      <c r="D1005" s="77">
        <v>178</v>
      </c>
      <c r="E1005" s="77">
        <v>134</v>
      </c>
      <c r="F1005" s="69" t="s">
        <v>294</v>
      </c>
      <c r="G1005" s="20" t="s">
        <v>30</v>
      </c>
      <c r="H1005" s="21">
        <v>1</v>
      </c>
      <c r="I1005" s="8">
        <v>0</v>
      </c>
      <c r="J1005" s="22">
        <f t="shared" si="118"/>
        <v>0</v>
      </c>
    </row>
    <row r="1006" spans="1:10" x14ac:dyDescent="0.2">
      <c r="A1006" s="79" t="s">
        <v>242</v>
      </c>
      <c r="B1006" s="65" t="s">
        <v>287</v>
      </c>
      <c r="C1006" s="77" t="s">
        <v>293</v>
      </c>
      <c r="D1006" s="77">
        <v>138</v>
      </c>
      <c r="E1006" s="77">
        <v>134</v>
      </c>
      <c r="F1006" s="69" t="s">
        <v>294</v>
      </c>
      <c r="G1006" s="20" t="s">
        <v>30</v>
      </c>
      <c r="H1006" s="21">
        <v>1</v>
      </c>
      <c r="I1006" s="8">
        <v>0</v>
      </c>
      <c r="J1006" s="22">
        <f t="shared" si="118"/>
        <v>0</v>
      </c>
    </row>
    <row r="1007" spans="1:10" x14ac:dyDescent="0.2">
      <c r="A1007" s="145" t="s">
        <v>809</v>
      </c>
      <c r="B1007" s="146"/>
      <c r="C1007" s="146"/>
      <c r="D1007" s="147"/>
      <c r="E1007" s="76"/>
      <c r="F1007" s="75"/>
      <c r="G1007" s="55"/>
      <c r="H1007" s="56"/>
      <c r="I1007" s="57"/>
      <c r="J1007" s="57"/>
    </row>
    <row r="1008" spans="1:10" x14ac:dyDescent="0.2">
      <c r="A1008" s="68" t="s">
        <v>476</v>
      </c>
      <c r="B1008" s="65" t="s">
        <v>810</v>
      </c>
      <c r="C1008" s="77" t="s">
        <v>293</v>
      </c>
      <c r="D1008" s="77">
        <v>138</v>
      </c>
      <c r="E1008" s="77">
        <v>134</v>
      </c>
      <c r="F1008" s="69" t="s">
        <v>294</v>
      </c>
      <c r="G1008" s="20" t="s">
        <v>30</v>
      </c>
      <c r="H1008" s="21">
        <v>1</v>
      </c>
      <c r="I1008" s="8">
        <v>0</v>
      </c>
      <c r="J1008" s="22">
        <f t="shared" si="118"/>
        <v>0</v>
      </c>
    </row>
    <row r="1009" spans="1:10" x14ac:dyDescent="0.2">
      <c r="A1009" s="68" t="s">
        <v>711</v>
      </c>
      <c r="B1009" s="65" t="s">
        <v>772</v>
      </c>
      <c r="C1009" s="77" t="s">
        <v>253</v>
      </c>
      <c r="D1009" s="77">
        <v>178</v>
      </c>
      <c r="E1009" s="77">
        <v>134</v>
      </c>
      <c r="F1009" s="69" t="s">
        <v>294</v>
      </c>
      <c r="G1009" s="20" t="s">
        <v>30</v>
      </c>
      <c r="H1009" s="21">
        <v>1</v>
      </c>
      <c r="I1009" s="8">
        <v>0</v>
      </c>
      <c r="J1009" s="22">
        <f t="shared" si="118"/>
        <v>0</v>
      </c>
    </row>
    <row r="1010" spans="1:10" x14ac:dyDescent="0.2">
      <c r="A1010" s="68" t="s">
        <v>712</v>
      </c>
      <c r="B1010" s="65" t="s">
        <v>786</v>
      </c>
      <c r="C1010" s="77" t="s">
        <v>293</v>
      </c>
      <c r="D1010" s="77">
        <v>138</v>
      </c>
      <c r="E1010" s="77">
        <v>134</v>
      </c>
      <c r="F1010" s="69" t="s">
        <v>294</v>
      </c>
      <c r="G1010" s="20" t="s">
        <v>30</v>
      </c>
      <c r="H1010" s="21">
        <v>1</v>
      </c>
      <c r="I1010" s="8">
        <v>0</v>
      </c>
      <c r="J1010" s="22">
        <f t="shared" si="118"/>
        <v>0</v>
      </c>
    </row>
    <row r="1011" spans="1:10" x14ac:dyDescent="0.2">
      <c r="A1011" s="145" t="s">
        <v>811</v>
      </c>
      <c r="B1011" s="146"/>
      <c r="C1011" s="146"/>
      <c r="D1011" s="147"/>
      <c r="E1011" s="76"/>
      <c r="F1011" s="75"/>
      <c r="G1011" s="55"/>
      <c r="H1011" s="56"/>
      <c r="I1011" s="57"/>
      <c r="J1011" s="57"/>
    </row>
    <row r="1012" spans="1:10" x14ac:dyDescent="0.2">
      <c r="A1012" s="68" t="s">
        <v>687</v>
      </c>
      <c r="B1012" s="65" t="s">
        <v>812</v>
      </c>
      <c r="C1012" s="77" t="s">
        <v>253</v>
      </c>
      <c r="D1012" s="77">
        <v>174</v>
      </c>
      <c r="E1012" s="77">
        <v>151</v>
      </c>
      <c r="F1012" s="69" t="s">
        <v>264</v>
      </c>
      <c r="G1012" s="20" t="s">
        <v>30</v>
      </c>
      <c r="H1012" s="21">
        <v>1</v>
      </c>
      <c r="I1012" s="8">
        <v>0</v>
      </c>
      <c r="J1012" s="22">
        <f t="shared" si="118"/>
        <v>0</v>
      </c>
    </row>
    <row r="1013" spans="1:10" x14ac:dyDescent="0.2">
      <c r="A1013" s="68" t="s">
        <v>774</v>
      </c>
      <c r="B1013" s="65" t="s">
        <v>737</v>
      </c>
      <c r="C1013" s="77" t="s">
        <v>260</v>
      </c>
      <c r="D1013" s="77">
        <v>79</v>
      </c>
      <c r="E1013" s="77">
        <v>245.00000000000003</v>
      </c>
      <c r="F1013" s="69" t="s">
        <v>294</v>
      </c>
      <c r="G1013" s="20" t="s">
        <v>30</v>
      </c>
      <c r="H1013" s="21">
        <v>1</v>
      </c>
      <c r="I1013" s="8">
        <v>0</v>
      </c>
      <c r="J1013" s="22">
        <f t="shared" si="118"/>
        <v>0</v>
      </c>
    </row>
    <row r="1014" spans="1:10" x14ac:dyDescent="0.2">
      <c r="A1014" s="68" t="s">
        <v>544</v>
      </c>
      <c r="B1014" s="65" t="s">
        <v>737</v>
      </c>
      <c r="C1014" s="77" t="s">
        <v>253</v>
      </c>
      <c r="D1014" s="77">
        <v>182</v>
      </c>
      <c r="E1014" s="77">
        <v>150</v>
      </c>
      <c r="F1014" s="69" t="s">
        <v>294</v>
      </c>
      <c r="G1014" s="20" t="s">
        <v>30</v>
      </c>
      <c r="H1014" s="21">
        <v>1</v>
      </c>
      <c r="I1014" s="8">
        <v>0</v>
      </c>
      <c r="J1014" s="22">
        <f t="shared" si="118"/>
        <v>0</v>
      </c>
    </row>
    <row r="1015" spans="1:10" x14ac:dyDescent="0.2">
      <c r="A1015" s="68" t="s">
        <v>775</v>
      </c>
      <c r="B1015" s="65" t="s">
        <v>737</v>
      </c>
      <c r="C1015" s="77" t="s">
        <v>293</v>
      </c>
      <c r="D1015" s="77">
        <v>97</v>
      </c>
      <c r="E1015" s="77">
        <v>151</v>
      </c>
      <c r="F1015" s="69" t="s">
        <v>294</v>
      </c>
      <c r="G1015" s="20" t="s">
        <v>30</v>
      </c>
      <c r="H1015" s="21">
        <v>1</v>
      </c>
      <c r="I1015" s="8">
        <v>0</v>
      </c>
      <c r="J1015" s="22">
        <f t="shared" si="118"/>
        <v>0</v>
      </c>
    </row>
    <row r="1016" spans="1:10" ht="11.25" customHeight="1" x14ac:dyDescent="0.2">
      <c r="A1016" s="145" t="s">
        <v>813</v>
      </c>
      <c r="B1016" s="146"/>
      <c r="C1016" s="146"/>
      <c r="D1016" s="146"/>
      <c r="E1016" s="146"/>
      <c r="F1016" s="147"/>
      <c r="G1016" s="55"/>
      <c r="H1016" s="56"/>
      <c r="I1016" s="57"/>
      <c r="J1016" s="57"/>
    </row>
    <row r="1017" spans="1:10" x14ac:dyDescent="0.2">
      <c r="A1017" s="68" t="s">
        <v>546</v>
      </c>
      <c r="B1017" s="65" t="s">
        <v>815</v>
      </c>
      <c r="C1017" s="77" t="s">
        <v>293</v>
      </c>
      <c r="D1017" s="77">
        <v>139</v>
      </c>
      <c r="E1017" s="77">
        <v>135</v>
      </c>
      <c r="F1017" s="69" t="s">
        <v>295</v>
      </c>
      <c r="G1017" s="20" t="s">
        <v>30</v>
      </c>
      <c r="H1017" s="21">
        <v>1</v>
      </c>
      <c r="I1017" s="8">
        <v>0</v>
      </c>
      <c r="J1017" s="22">
        <f t="shared" si="118"/>
        <v>0</v>
      </c>
    </row>
    <row r="1018" spans="1:10" x14ac:dyDescent="0.2">
      <c r="A1018" s="68" t="s">
        <v>693</v>
      </c>
      <c r="B1018" s="65" t="s">
        <v>776</v>
      </c>
      <c r="C1018" s="77" t="s">
        <v>253</v>
      </c>
      <c r="D1018" s="77">
        <v>176</v>
      </c>
      <c r="E1018" s="77">
        <v>135</v>
      </c>
      <c r="F1018" s="69" t="s">
        <v>294</v>
      </c>
      <c r="G1018" s="20" t="s">
        <v>30</v>
      </c>
      <c r="H1018" s="21">
        <v>1</v>
      </c>
      <c r="I1018" s="8">
        <v>0</v>
      </c>
      <c r="J1018" s="22">
        <f t="shared" si="118"/>
        <v>0</v>
      </c>
    </row>
    <row r="1019" spans="1:10" x14ac:dyDescent="0.2">
      <c r="A1019" s="68" t="s">
        <v>814</v>
      </c>
      <c r="B1019" s="65" t="s">
        <v>737</v>
      </c>
      <c r="C1019" s="77" t="s">
        <v>260</v>
      </c>
      <c r="D1019" s="77">
        <v>80</v>
      </c>
      <c r="E1019" s="77">
        <v>236</v>
      </c>
      <c r="F1019" s="69" t="s">
        <v>294</v>
      </c>
      <c r="G1019" s="20" t="s">
        <v>30</v>
      </c>
      <c r="H1019" s="21">
        <v>1</v>
      </c>
      <c r="I1019" s="8">
        <v>0</v>
      </c>
      <c r="J1019" s="22">
        <f t="shared" si="118"/>
        <v>0</v>
      </c>
    </row>
    <row r="1020" spans="1:10" x14ac:dyDescent="0.2">
      <c r="A1020" s="68" t="s">
        <v>549</v>
      </c>
      <c r="B1020" s="65" t="s">
        <v>737</v>
      </c>
      <c r="C1020" s="77" t="s">
        <v>253</v>
      </c>
      <c r="D1020" s="77">
        <v>176</v>
      </c>
      <c r="E1020" s="77">
        <v>135</v>
      </c>
      <c r="F1020" s="69" t="s">
        <v>294</v>
      </c>
      <c r="G1020" s="20" t="s">
        <v>30</v>
      </c>
      <c r="H1020" s="21">
        <v>1</v>
      </c>
      <c r="I1020" s="8">
        <v>0</v>
      </c>
      <c r="J1020" s="22">
        <f t="shared" si="118"/>
        <v>0</v>
      </c>
    </row>
    <row r="1021" spans="1:10" x14ac:dyDescent="0.2">
      <c r="A1021" s="68" t="s">
        <v>696</v>
      </c>
      <c r="B1021" s="65" t="s">
        <v>736</v>
      </c>
      <c r="C1021" s="77" t="s">
        <v>293</v>
      </c>
      <c r="D1021" s="77">
        <v>137</v>
      </c>
      <c r="E1021" s="77">
        <v>131</v>
      </c>
      <c r="F1021" s="69" t="s">
        <v>294</v>
      </c>
      <c r="G1021" s="20" t="s">
        <v>30</v>
      </c>
      <c r="H1021" s="21">
        <v>1</v>
      </c>
      <c r="I1021" s="8">
        <v>0</v>
      </c>
      <c r="J1021" s="22">
        <f t="shared" si="118"/>
        <v>0</v>
      </c>
    </row>
    <row r="1022" spans="1:10" ht="11.25" customHeight="1" x14ac:dyDescent="0.2">
      <c r="A1022" s="145" t="s">
        <v>818</v>
      </c>
      <c r="B1022" s="146"/>
      <c r="C1022" s="146"/>
      <c r="D1022" s="146"/>
      <c r="E1022" s="146"/>
      <c r="F1022" s="147"/>
      <c r="G1022" s="55"/>
      <c r="H1022" s="56"/>
      <c r="I1022" s="57"/>
      <c r="J1022" s="57"/>
    </row>
    <row r="1023" spans="1:10" x14ac:dyDescent="0.2">
      <c r="A1023" s="68" t="s">
        <v>816</v>
      </c>
      <c r="B1023" s="65" t="s">
        <v>812</v>
      </c>
      <c r="C1023" s="77" t="s">
        <v>253</v>
      </c>
      <c r="D1023" s="77">
        <v>174</v>
      </c>
      <c r="E1023" s="77">
        <v>151</v>
      </c>
      <c r="F1023" s="69" t="s">
        <v>264</v>
      </c>
      <c r="G1023" s="20" t="s">
        <v>30</v>
      </c>
      <c r="H1023" s="21">
        <v>1</v>
      </c>
      <c r="I1023" s="8">
        <v>0</v>
      </c>
      <c r="J1023" s="22">
        <f t="shared" si="118"/>
        <v>0</v>
      </c>
    </row>
    <row r="1024" spans="1:10" x14ac:dyDescent="0.2">
      <c r="A1024" s="68" t="s">
        <v>817</v>
      </c>
      <c r="B1024" s="65" t="s">
        <v>737</v>
      </c>
      <c r="C1024" s="77" t="s">
        <v>260</v>
      </c>
      <c r="D1024" s="77">
        <v>79</v>
      </c>
      <c r="E1024" s="77">
        <v>245.00000000000003</v>
      </c>
      <c r="F1024" s="69" t="s">
        <v>294</v>
      </c>
      <c r="G1024" s="20" t="s">
        <v>30</v>
      </c>
      <c r="H1024" s="21">
        <v>1</v>
      </c>
      <c r="I1024" s="8">
        <v>0</v>
      </c>
      <c r="J1024" s="22">
        <f t="shared" si="118"/>
        <v>0</v>
      </c>
    </row>
    <row r="1025" spans="1:10" x14ac:dyDescent="0.2">
      <c r="A1025" s="68" t="s">
        <v>742</v>
      </c>
      <c r="B1025" s="65" t="s">
        <v>737</v>
      </c>
      <c r="C1025" s="77" t="s">
        <v>253</v>
      </c>
      <c r="D1025" s="77">
        <v>182</v>
      </c>
      <c r="E1025" s="77">
        <v>150</v>
      </c>
      <c r="F1025" s="69" t="s">
        <v>294</v>
      </c>
      <c r="G1025" s="20" t="s">
        <v>30</v>
      </c>
      <c r="H1025" s="21">
        <v>1</v>
      </c>
      <c r="I1025" s="8">
        <v>0</v>
      </c>
      <c r="J1025" s="22">
        <f t="shared" si="118"/>
        <v>0</v>
      </c>
    </row>
    <row r="1026" spans="1:10" ht="11.25" customHeight="1" x14ac:dyDescent="0.2">
      <c r="A1026" s="145" t="s">
        <v>819</v>
      </c>
      <c r="B1026" s="146"/>
      <c r="C1026" s="146"/>
      <c r="D1026" s="146"/>
      <c r="E1026" s="146"/>
      <c r="F1026" s="147"/>
      <c r="G1026" s="55"/>
      <c r="H1026" s="56"/>
      <c r="I1026" s="57"/>
      <c r="J1026" s="57"/>
    </row>
    <row r="1027" spans="1:10" x14ac:dyDescent="0.2">
      <c r="A1027" s="68" t="s">
        <v>746</v>
      </c>
      <c r="B1027" s="65" t="s">
        <v>821</v>
      </c>
      <c r="C1027" s="77" t="s">
        <v>293</v>
      </c>
      <c r="D1027" s="77">
        <v>138</v>
      </c>
      <c r="E1027" s="77">
        <v>134</v>
      </c>
      <c r="F1027" s="69" t="s">
        <v>295</v>
      </c>
      <c r="G1027" s="20" t="s">
        <v>30</v>
      </c>
      <c r="H1027" s="21">
        <v>1</v>
      </c>
      <c r="I1027" s="8">
        <v>0</v>
      </c>
      <c r="J1027" s="22">
        <f t="shared" si="118"/>
        <v>0</v>
      </c>
    </row>
    <row r="1028" spans="1:10" x14ac:dyDescent="0.2">
      <c r="A1028" s="68" t="s">
        <v>747</v>
      </c>
      <c r="B1028" s="65" t="s">
        <v>822</v>
      </c>
      <c r="C1028" s="77" t="s">
        <v>253</v>
      </c>
      <c r="D1028" s="77">
        <v>178</v>
      </c>
      <c r="E1028" s="77">
        <v>134</v>
      </c>
      <c r="F1028" s="69" t="s">
        <v>282</v>
      </c>
      <c r="G1028" s="20" t="s">
        <v>30</v>
      </c>
      <c r="H1028" s="21">
        <v>1</v>
      </c>
      <c r="I1028" s="8">
        <v>0</v>
      </c>
      <c r="J1028" s="22">
        <f t="shared" si="118"/>
        <v>0</v>
      </c>
    </row>
    <row r="1029" spans="1:10" x14ac:dyDescent="0.2">
      <c r="A1029" s="68" t="s">
        <v>814</v>
      </c>
      <c r="B1029" s="65" t="s">
        <v>737</v>
      </c>
      <c r="C1029" s="77" t="s">
        <v>260</v>
      </c>
      <c r="D1029" s="77">
        <v>75</v>
      </c>
      <c r="E1029" s="77">
        <v>233</v>
      </c>
      <c r="F1029" s="69" t="s">
        <v>282</v>
      </c>
      <c r="G1029" s="20" t="s">
        <v>30</v>
      </c>
      <c r="H1029" s="21">
        <v>1</v>
      </c>
      <c r="I1029" s="8">
        <v>0</v>
      </c>
      <c r="J1029" s="22">
        <f t="shared" si="118"/>
        <v>0</v>
      </c>
    </row>
    <row r="1030" spans="1:10" x14ac:dyDescent="0.2">
      <c r="A1030" s="68" t="s">
        <v>549</v>
      </c>
      <c r="B1030" s="65" t="s">
        <v>737</v>
      </c>
      <c r="C1030" s="77" t="s">
        <v>253</v>
      </c>
      <c r="D1030" s="77">
        <v>178</v>
      </c>
      <c r="E1030" s="77">
        <v>134</v>
      </c>
      <c r="F1030" s="69" t="s">
        <v>282</v>
      </c>
      <c r="G1030" s="20" t="s">
        <v>30</v>
      </c>
      <c r="H1030" s="21">
        <v>1</v>
      </c>
      <c r="I1030" s="8">
        <v>0</v>
      </c>
      <c r="J1030" s="22">
        <f t="shared" si="118"/>
        <v>0</v>
      </c>
    </row>
    <row r="1031" spans="1:10" x14ac:dyDescent="0.2">
      <c r="A1031" s="68" t="s">
        <v>820</v>
      </c>
      <c r="B1031" s="65" t="s">
        <v>744</v>
      </c>
      <c r="C1031" s="77" t="s">
        <v>293</v>
      </c>
      <c r="D1031" s="77">
        <v>138</v>
      </c>
      <c r="E1031" s="77">
        <v>134</v>
      </c>
      <c r="F1031" s="69" t="s">
        <v>295</v>
      </c>
      <c r="G1031" s="20" t="s">
        <v>30</v>
      </c>
      <c r="H1031" s="21">
        <v>1</v>
      </c>
      <c r="I1031" s="8">
        <v>0</v>
      </c>
      <c r="J1031" s="22">
        <f t="shared" si="118"/>
        <v>0</v>
      </c>
    </row>
    <row r="1032" spans="1:10" ht="11.25" customHeight="1" x14ac:dyDescent="0.2">
      <c r="A1032" s="145" t="s">
        <v>823</v>
      </c>
      <c r="B1032" s="146"/>
      <c r="C1032" s="146"/>
      <c r="D1032" s="146"/>
      <c r="E1032" s="146"/>
      <c r="F1032" s="147"/>
      <c r="G1032" s="55"/>
      <c r="H1032" s="56"/>
      <c r="I1032" s="57"/>
      <c r="J1032" s="57"/>
    </row>
    <row r="1033" spans="1:10" x14ac:dyDescent="0.2">
      <c r="A1033" s="68" t="s">
        <v>778</v>
      </c>
      <c r="B1033" s="65" t="s">
        <v>824</v>
      </c>
      <c r="C1033" s="77" t="s">
        <v>253</v>
      </c>
      <c r="D1033" s="77">
        <v>177</v>
      </c>
      <c r="E1033" s="77">
        <v>141</v>
      </c>
      <c r="F1033" s="69" t="s">
        <v>264</v>
      </c>
      <c r="G1033" s="20" t="s">
        <v>30</v>
      </c>
      <c r="H1033" s="21">
        <v>1</v>
      </c>
      <c r="I1033" s="8">
        <v>0</v>
      </c>
      <c r="J1033" s="22">
        <f t="shared" ref="J1033:J1035" si="119">IF(ISNUMBER(H1033),ROUND(H1033*I1033,2),"")</f>
        <v>0</v>
      </c>
    </row>
    <row r="1034" spans="1:10" x14ac:dyDescent="0.2">
      <c r="A1034" s="68" t="s">
        <v>753</v>
      </c>
      <c r="B1034" s="65" t="s">
        <v>824</v>
      </c>
      <c r="C1034" s="77" t="s">
        <v>260</v>
      </c>
      <c r="D1034" s="77">
        <v>81</v>
      </c>
      <c r="E1034" s="77">
        <v>233</v>
      </c>
      <c r="F1034" s="69" t="s">
        <v>264</v>
      </c>
      <c r="G1034" s="20" t="s">
        <v>30</v>
      </c>
      <c r="H1034" s="21">
        <v>1</v>
      </c>
      <c r="I1034" s="8">
        <v>0</v>
      </c>
      <c r="J1034" s="22">
        <f t="shared" si="119"/>
        <v>0</v>
      </c>
    </row>
    <row r="1035" spans="1:10" x14ac:dyDescent="0.2">
      <c r="A1035" s="68" t="s">
        <v>779</v>
      </c>
      <c r="B1035" s="65" t="s">
        <v>781</v>
      </c>
      <c r="C1035" s="77" t="s">
        <v>253</v>
      </c>
      <c r="D1035" s="77">
        <v>141</v>
      </c>
      <c r="E1035" s="77">
        <v>177</v>
      </c>
      <c r="F1035" s="69" t="s">
        <v>264</v>
      </c>
      <c r="G1035" s="20" t="s">
        <v>30</v>
      </c>
      <c r="H1035" s="21">
        <v>1</v>
      </c>
      <c r="I1035" s="8">
        <v>0</v>
      </c>
      <c r="J1035" s="22">
        <f t="shared" si="119"/>
        <v>0</v>
      </c>
    </row>
    <row r="1036" spans="1:10" x14ac:dyDescent="0.2">
      <c r="A1036" s="45" t="s">
        <v>22</v>
      </c>
      <c r="B1036" s="45" t="s">
        <v>27</v>
      </c>
      <c r="C1036" s="45"/>
      <c r="D1036" s="45"/>
      <c r="E1036" s="45"/>
      <c r="F1036" s="45"/>
      <c r="G1036" s="15"/>
      <c r="H1036" s="16"/>
      <c r="I1036" s="17"/>
      <c r="J1036" s="17">
        <f>SUM(J1037:J1043)</f>
        <v>0</v>
      </c>
    </row>
    <row r="1037" spans="1:10" ht="11.25" customHeight="1" x14ac:dyDescent="0.2">
      <c r="A1037" s="31" t="s">
        <v>3</v>
      </c>
      <c r="B1037" s="134" t="s">
        <v>339</v>
      </c>
      <c r="C1037" s="135" t="s">
        <v>339</v>
      </c>
      <c r="D1037" s="135" t="s">
        <v>339</v>
      </c>
      <c r="E1037" s="135" t="s">
        <v>339</v>
      </c>
      <c r="F1037" s="136" t="s">
        <v>339</v>
      </c>
      <c r="G1037" s="20" t="s">
        <v>23</v>
      </c>
      <c r="H1037" s="23">
        <v>40.457900000000002</v>
      </c>
      <c r="I1037" s="9">
        <v>0</v>
      </c>
      <c r="J1037" s="22">
        <f t="shared" ref="J1037:J1042" si="120">IF(ISNUMBER(H1037),ROUND(H1037*I1037,2),"")</f>
        <v>0</v>
      </c>
    </row>
    <row r="1038" spans="1:10" ht="11.25" customHeight="1" x14ac:dyDescent="0.2">
      <c r="A1038" s="31" t="s">
        <v>4</v>
      </c>
      <c r="B1038" s="134" t="s">
        <v>290</v>
      </c>
      <c r="C1038" s="135" t="s">
        <v>290</v>
      </c>
      <c r="D1038" s="135" t="s">
        <v>290</v>
      </c>
      <c r="E1038" s="135" t="s">
        <v>290</v>
      </c>
      <c r="F1038" s="136" t="s">
        <v>290</v>
      </c>
      <c r="G1038" s="20" t="s">
        <v>23</v>
      </c>
      <c r="H1038" s="23">
        <v>18.0215</v>
      </c>
      <c r="I1038" s="9">
        <v>0</v>
      </c>
      <c r="J1038" s="22">
        <f t="shared" si="120"/>
        <v>0</v>
      </c>
    </row>
    <row r="1039" spans="1:10" ht="11.25" customHeight="1" x14ac:dyDescent="0.2">
      <c r="A1039" s="31" t="s">
        <v>6</v>
      </c>
      <c r="B1039" s="134" t="s">
        <v>437</v>
      </c>
      <c r="C1039" s="135" t="s">
        <v>437</v>
      </c>
      <c r="D1039" s="135" t="s">
        <v>437</v>
      </c>
      <c r="E1039" s="135" t="s">
        <v>437</v>
      </c>
      <c r="F1039" s="136" t="s">
        <v>437</v>
      </c>
      <c r="G1039" s="20" t="s">
        <v>28</v>
      </c>
      <c r="H1039" s="23">
        <v>36.79</v>
      </c>
      <c r="I1039" s="9">
        <v>0</v>
      </c>
      <c r="J1039" s="22">
        <f t="shared" si="120"/>
        <v>0</v>
      </c>
    </row>
    <row r="1040" spans="1:10" ht="11.25" customHeight="1" x14ac:dyDescent="0.2">
      <c r="A1040" s="31" t="s">
        <v>7</v>
      </c>
      <c r="B1040" s="134" t="s">
        <v>269</v>
      </c>
      <c r="C1040" s="135" t="s">
        <v>269</v>
      </c>
      <c r="D1040" s="135" t="s">
        <v>269</v>
      </c>
      <c r="E1040" s="135" t="s">
        <v>269</v>
      </c>
      <c r="F1040" s="136" t="s">
        <v>269</v>
      </c>
      <c r="G1040" s="20" t="s">
        <v>28</v>
      </c>
      <c r="H1040" s="23">
        <v>168.84000000000003</v>
      </c>
      <c r="I1040" s="9">
        <v>0</v>
      </c>
      <c r="J1040" s="22">
        <f t="shared" si="120"/>
        <v>0</v>
      </c>
    </row>
    <row r="1041" spans="1:10" ht="11.25" customHeight="1" x14ac:dyDescent="0.2">
      <c r="A1041" s="31" t="s">
        <v>8</v>
      </c>
      <c r="B1041" s="134" t="s">
        <v>305</v>
      </c>
      <c r="C1041" s="135" t="s">
        <v>305</v>
      </c>
      <c r="D1041" s="135" t="s">
        <v>305</v>
      </c>
      <c r="E1041" s="135" t="s">
        <v>305</v>
      </c>
      <c r="F1041" s="136" t="s">
        <v>305</v>
      </c>
      <c r="G1041" s="20" t="s">
        <v>23</v>
      </c>
      <c r="H1041" s="23">
        <v>9.782</v>
      </c>
      <c r="I1041" s="9">
        <v>0</v>
      </c>
      <c r="J1041" s="22">
        <f t="shared" si="120"/>
        <v>0</v>
      </c>
    </row>
    <row r="1042" spans="1:10" ht="11.25" customHeight="1" x14ac:dyDescent="0.2">
      <c r="A1042" s="31" t="s">
        <v>11</v>
      </c>
      <c r="B1042" s="134" t="s">
        <v>825</v>
      </c>
      <c r="C1042" s="135" t="s">
        <v>825</v>
      </c>
      <c r="D1042" s="135" t="s">
        <v>825</v>
      </c>
      <c r="E1042" s="135" t="s">
        <v>825</v>
      </c>
      <c r="F1042" s="136" t="s">
        <v>825</v>
      </c>
      <c r="G1042" s="20" t="s">
        <v>28</v>
      </c>
      <c r="H1042" s="23">
        <v>5.04</v>
      </c>
      <c r="I1042" s="9">
        <v>0</v>
      </c>
      <c r="J1042" s="22">
        <f t="shared" si="120"/>
        <v>0</v>
      </c>
    </row>
    <row r="1043" spans="1:10" ht="11.25" customHeight="1" x14ac:dyDescent="0.2">
      <c r="A1043" s="31" t="s">
        <v>29</v>
      </c>
      <c r="B1043" s="134" t="s">
        <v>271</v>
      </c>
      <c r="C1043" s="135" t="s">
        <v>271</v>
      </c>
      <c r="D1043" s="135" t="s">
        <v>271</v>
      </c>
      <c r="E1043" s="135" t="s">
        <v>271</v>
      </c>
      <c r="F1043" s="136" t="s">
        <v>271</v>
      </c>
      <c r="G1043" s="20" t="s">
        <v>28</v>
      </c>
      <c r="H1043" s="23">
        <v>168.84000000000003</v>
      </c>
      <c r="I1043" s="9">
        <v>0</v>
      </c>
      <c r="J1043" s="22">
        <f t="shared" ref="J1043" si="121">IF(ISNUMBER(H1043),ROUND(H1043*I1043,2),"")</f>
        <v>0</v>
      </c>
    </row>
    <row r="1044" spans="1:10" x14ac:dyDescent="0.2">
      <c r="A1044" s="52" t="s">
        <v>831</v>
      </c>
      <c r="B1044" s="143" t="s">
        <v>827</v>
      </c>
      <c r="C1044" s="144"/>
      <c r="D1044" s="37"/>
      <c r="E1044" s="37"/>
      <c r="F1044" s="37"/>
      <c r="G1044" s="38"/>
      <c r="H1044" s="38"/>
      <c r="I1044" s="38"/>
      <c r="J1044" s="36">
        <f>J1045+J1057</f>
        <v>0</v>
      </c>
    </row>
    <row r="1045" spans="1:10" x14ac:dyDescent="0.2">
      <c r="A1045" s="45" t="s">
        <v>21</v>
      </c>
      <c r="B1045" s="45" t="s">
        <v>42</v>
      </c>
      <c r="C1045" s="45"/>
      <c r="D1045" s="45"/>
      <c r="E1045" s="45"/>
      <c r="F1045" s="45"/>
      <c r="G1045" s="15"/>
      <c r="H1045" s="16"/>
      <c r="I1045" s="17"/>
      <c r="J1045" s="17">
        <f>J1046</f>
        <v>0</v>
      </c>
    </row>
    <row r="1046" spans="1:10" x14ac:dyDescent="0.2">
      <c r="A1046" s="45" t="s">
        <v>2</v>
      </c>
      <c r="B1046" s="45" t="s">
        <v>43</v>
      </c>
      <c r="C1046" s="45"/>
      <c r="D1046" s="45"/>
      <c r="E1046" s="45"/>
      <c r="F1046" s="45"/>
      <c r="G1046" s="15"/>
      <c r="H1046" s="16"/>
      <c r="I1046" s="18"/>
      <c r="J1046" s="18">
        <f>SUM(J1049:J1056)</f>
        <v>0</v>
      </c>
    </row>
    <row r="1047" spans="1:10" x14ac:dyDescent="0.2">
      <c r="A1047" s="53"/>
      <c r="B1047" s="137" t="s">
        <v>828</v>
      </c>
      <c r="C1047" s="138"/>
      <c r="D1047" s="138"/>
      <c r="E1047" s="138"/>
      <c r="F1047" s="139"/>
      <c r="G1047" s="15"/>
      <c r="H1047" s="16"/>
      <c r="I1047" s="18"/>
      <c r="J1047" s="18"/>
    </row>
    <row r="1048" spans="1:10" ht="22.5" x14ac:dyDescent="0.2">
      <c r="A1048" s="44" t="s">
        <v>248</v>
      </c>
      <c r="B1048" s="41" t="s">
        <v>249</v>
      </c>
      <c r="C1048" s="41" t="s">
        <v>250</v>
      </c>
      <c r="D1048" s="41" t="s">
        <v>263</v>
      </c>
      <c r="E1048" s="41" t="s">
        <v>262</v>
      </c>
      <c r="F1048" s="41" t="s">
        <v>251</v>
      </c>
      <c r="G1048" s="41" t="s">
        <v>1</v>
      </c>
      <c r="H1048" s="42" t="s">
        <v>16</v>
      </c>
      <c r="I1048" s="43" t="s">
        <v>15</v>
      </c>
      <c r="J1048" s="43" t="s">
        <v>17</v>
      </c>
    </row>
    <row r="1049" spans="1:10" x14ac:dyDescent="0.2">
      <c r="A1049" s="68" t="s">
        <v>297</v>
      </c>
      <c r="B1049" s="65" t="s">
        <v>829</v>
      </c>
      <c r="C1049" s="77" t="s">
        <v>386</v>
      </c>
      <c r="D1049" s="77">
        <v>177</v>
      </c>
      <c r="E1049" s="77">
        <v>134</v>
      </c>
      <c r="F1049" s="69" t="s">
        <v>264</v>
      </c>
      <c r="G1049" s="20" t="s">
        <v>30</v>
      </c>
      <c r="H1049" s="21">
        <v>1</v>
      </c>
      <c r="I1049" s="8">
        <v>0</v>
      </c>
      <c r="J1049" s="22">
        <f t="shared" ref="J1049:J1056" si="122">IF(ISNUMBER(H1049),ROUND(H1049*I1049,2),"")</f>
        <v>0</v>
      </c>
    </row>
    <row r="1050" spans="1:10" x14ac:dyDescent="0.2">
      <c r="A1050" s="68" t="s">
        <v>298</v>
      </c>
      <c r="B1050" s="65" t="s">
        <v>364</v>
      </c>
      <c r="C1050" s="77" t="s">
        <v>386</v>
      </c>
      <c r="D1050" s="77">
        <v>177</v>
      </c>
      <c r="E1050" s="77">
        <v>134</v>
      </c>
      <c r="F1050" s="69" t="s">
        <v>264</v>
      </c>
      <c r="G1050" s="20" t="s">
        <v>30</v>
      </c>
      <c r="H1050" s="21">
        <v>1</v>
      </c>
      <c r="I1050" s="8">
        <v>0</v>
      </c>
      <c r="J1050" s="22">
        <f t="shared" si="122"/>
        <v>0</v>
      </c>
    </row>
    <row r="1051" spans="1:10" x14ac:dyDescent="0.2">
      <c r="A1051" s="68" t="s">
        <v>349</v>
      </c>
      <c r="B1051" s="65" t="s">
        <v>656</v>
      </c>
      <c r="C1051" s="77" t="s">
        <v>386</v>
      </c>
      <c r="D1051" s="77">
        <v>177</v>
      </c>
      <c r="E1051" s="77">
        <v>134</v>
      </c>
      <c r="F1051" s="69" t="s">
        <v>264</v>
      </c>
      <c r="G1051" s="20" t="s">
        <v>30</v>
      </c>
      <c r="H1051" s="21">
        <v>1</v>
      </c>
      <c r="I1051" s="8">
        <v>0</v>
      </c>
      <c r="J1051" s="22">
        <f t="shared" si="122"/>
        <v>0</v>
      </c>
    </row>
    <row r="1052" spans="1:10" x14ac:dyDescent="0.2">
      <c r="A1052" s="68" t="s">
        <v>233</v>
      </c>
      <c r="B1052" s="65" t="s">
        <v>302</v>
      </c>
      <c r="C1052" s="77" t="s">
        <v>386</v>
      </c>
      <c r="D1052" s="77">
        <v>177</v>
      </c>
      <c r="E1052" s="77">
        <v>134</v>
      </c>
      <c r="F1052" s="69" t="s">
        <v>264</v>
      </c>
      <c r="G1052" s="20" t="s">
        <v>30</v>
      </c>
      <c r="H1052" s="21">
        <v>1</v>
      </c>
      <c r="I1052" s="8">
        <v>0</v>
      </c>
      <c r="J1052" s="22">
        <f t="shared" si="122"/>
        <v>0</v>
      </c>
    </row>
    <row r="1053" spans="1:10" x14ac:dyDescent="0.2">
      <c r="A1053" s="68" t="s">
        <v>254</v>
      </c>
      <c r="B1053" s="65" t="s">
        <v>287</v>
      </c>
      <c r="C1053" s="77" t="s">
        <v>293</v>
      </c>
      <c r="D1053" s="77">
        <v>59</v>
      </c>
      <c r="E1053" s="77">
        <v>131</v>
      </c>
      <c r="F1053" s="69" t="s">
        <v>264</v>
      </c>
      <c r="G1053" s="20" t="s">
        <v>30</v>
      </c>
      <c r="H1053" s="21">
        <v>1</v>
      </c>
      <c r="I1053" s="8">
        <v>0</v>
      </c>
      <c r="J1053" s="22">
        <f t="shared" si="122"/>
        <v>0</v>
      </c>
    </row>
    <row r="1054" spans="1:10" x14ac:dyDescent="0.2">
      <c r="A1054" s="68" t="s">
        <v>299</v>
      </c>
      <c r="B1054" s="65" t="s">
        <v>287</v>
      </c>
      <c r="C1054" s="77" t="s">
        <v>260</v>
      </c>
      <c r="D1054" s="77">
        <v>92</v>
      </c>
      <c r="E1054" s="77">
        <v>210</v>
      </c>
      <c r="F1054" s="69" t="s">
        <v>264</v>
      </c>
      <c r="G1054" s="20" t="s">
        <v>30</v>
      </c>
      <c r="H1054" s="21">
        <v>1</v>
      </c>
      <c r="I1054" s="8">
        <v>0</v>
      </c>
      <c r="J1054" s="22">
        <f t="shared" si="122"/>
        <v>0</v>
      </c>
    </row>
    <row r="1055" spans="1:10" x14ac:dyDescent="0.2">
      <c r="A1055" s="68" t="s">
        <v>236</v>
      </c>
      <c r="B1055" s="65" t="s">
        <v>287</v>
      </c>
      <c r="C1055" s="77" t="s">
        <v>293</v>
      </c>
      <c r="D1055" s="77">
        <v>59</v>
      </c>
      <c r="E1055" s="77">
        <v>131</v>
      </c>
      <c r="F1055" s="69" t="s">
        <v>264</v>
      </c>
      <c r="G1055" s="20" t="s">
        <v>30</v>
      </c>
      <c r="H1055" s="21">
        <v>1</v>
      </c>
      <c r="I1055" s="8">
        <v>0</v>
      </c>
      <c r="J1055" s="22">
        <f t="shared" si="122"/>
        <v>0</v>
      </c>
    </row>
    <row r="1056" spans="1:10" x14ac:dyDescent="0.2">
      <c r="A1056" s="68" t="s">
        <v>237</v>
      </c>
      <c r="B1056" s="65" t="s">
        <v>535</v>
      </c>
      <c r="C1056" s="77" t="s">
        <v>253</v>
      </c>
      <c r="D1056" s="77">
        <v>113.99999999999999</v>
      </c>
      <c r="E1056" s="77">
        <v>128</v>
      </c>
      <c r="F1056" s="69" t="s">
        <v>264</v>
      </c>
      <c r="G1056" s="20" t="s">
        <v>30</v>
      </c>
      <c r="H1056" s="21">
        <v>1</v>
      </c>
      <c r="I1056" s="8">
        <v>0</v>
      </c>
      <c r="J1056" s="22">
        <f t="shared" si="122"/>
        <v>0</v>
      </c>
    </row>
    <row r="1057" spans="1:10" x14ac:dyDescent="0.2">
      <c r="A1057" s="45" t="s">
        <v>22</v>
      </c>
      <c r="B1057" s="45" t="s">
        <v>27</v>
      </c>
      <c r="C1057" s="45"/>
      <c r="D1057" s="45"/>
      <c r="E1057" s="45"/>
      <c r="F1057" s="45"/>
      <c r="G1057" s="15"/>
      <c r="H1057" s="16"/>
      <c r="I1057" s="17"/>
      <c r="J1057" s="17">
        <f>SUM(J1058:J1061)</f>
        <v>0</v>
      </c>
    </row>
    <row r="1058" spans="1:10" ht="11.25" customHeight="1" x14ac:dyDescent="0.2">
      <c r="A1058" s="31" t="s">
        <v>3</v>
      </c>
      <c r="B1058" s="134" t="s">
        <v>284</v>
      </c>
      <c r="C1058" s="135" t="s">
        <v>284</v>
      </c>
      <c r="D1058" s="135" t="s">
        <v>284</v>
      </c>
      <c r="E1058" s="135" t="s">
        <v>284</v>
      </c>
      <c r="F1058" s="136" t="s">
        <v>284</v>
      </c>
      <c r="G1058" s="20" t="s">
        <v>23</v>
      </c>
      <c r="H1058" s="23">
        <v>14.424199999999999</v>
      </c>
      <c r="I1058" s="9">
        <v>0</v>
      </c>
      <c r="J1058" s="22">
        <f>IF(ISNUMBER(H1058),ROUND(H1058*I1058,2),"")</f>
        <v>0</v>
      </c>
    </row>
    <row r="1059" spans="1:10" ht="11.25" customHeight="1" x14ac:dyDescent="0.2">
      <c r="A1059" s="31" t="s">
        <v>4</v>
      </c>
      <c r="B1059" s="134" t="s">
        <v>732</v>
      </c>
      <c r="C1059" s="135" t="s">
        <v>732</v>
      </c>
      <c r="D1059" s="135" t="s">
        <v>732</v>
      </c>
      <c r="E1059" s="135" t="s">
        <v>732</v>
      </c>
      <c r="F1059" s="136" t="s">
        <v>732</v>
      </c>
      <c r="G1059" s="20" t="s">
        <v>5</v>
      </c>
      <c r="H1059" s="23">
        <v>9.75</v>
      </c>
      <c r="I1059" s="9">
        <v>0</v>
      </c>
      <c r="J1059" s="22">
        <f t="shared" ref="J1059:J1061" si="123">IF(ISNUMBER(H1059),ROUND(H1059*I1059,2),"")</f>
        <v>0</v>
      </c>
    </row>
    <row r="1060" spans="1:10" ht="11.25" customHeight="1" x14ac:dyDescent="0.2">
      <c r="A1060" s="31" t="s">
        <v>6</v>
      </c>
      <c r="B1060" s="134" t="s">
        <v>269</v>
      </c>
      <c r="C1060" s="135" t="s">
        <v>269</v>
      </c>
      <c r="D1060" s="135" t="s">
        <v>269</v>
      </c>
      <c r="E1060" s="135" t="s">
        <v>269</v>
      </c>
      <c r="F1060" s="136" t="s">
        <v>269</v>
      </c>
      <c r="G1060" s="20" t="s">
        <v>5</v>
      </c>
      <c r="H1060" s="23">
        <v>43.36</v>
      </c>
      <c r="I1060" s="9">
        <v>0</v>
      </c>
      <c r="J1060" s="22">
        <f t="shared" si="123"/>
        <v>0</v>
      </c>
    </row>
    <row r="1061" spans="1:10" ht="11.25" customHeight="1" x14ac:dyDescent="0.2">
      <c r="A1061" s="31" t="s">
        <v>7</v>
      </c>
      <c r="B1061" s="134" t="s">
        <v>271</v>
      </c>
      <c r="C1061" s="135" t="s">
        <v>271</v>
      </c>
      <c r="D1061" s="135" t="s">
        <v>271</v>
      </c>
      <c r="E1061" s="135" t="s">
        <v>271</v>
      </c>
      <c r="F1061" s="136" t="s">
        <v>271</v>
      </c>
      <c r="G1061" s="20" t="s">
        <v>5</v>
      </c>
      <c r="H1061" s="23">
        <v>43.36</v>
      </c>
      <c r="I1061" s="9">
        <v>0</v>
      </c>
      <c r="J1061" s="22">
        <f t="shared" si="123"/>
        <v>0</v>
      </c>
    </row>
    <row r="1062" spans="1:10" x14ac:dyDescent="0.2">
      <c r="A1062" s="52" t="s">
        <v>834</v>
      </c>
      <c r="B1062" s="143" t="s">
        <v>830</v>
      </c>
      <c r="C1062" s="144"/>
      <c r="D1062" s="37"/>
      <c r="E1062" s="37"/>
      <c r="F1062" s="37"/>
      <c r="G1062" s="38"/>
      <c r="H1062" s="38"/>
      <c r="I1062" s="38"/>
      <c r="J1062" s="36">
        <f>J1063+J1076</f>
        <v>0</v>
      </c>
    </row>
    <row r="1063" spans="1:10" x14ac:dyDescent="0.2">
      <c r="A1063" s="45" t="s">
        <v>21</v>
      </c>
      <c r="B1063" s="45" t="s">
        <v>42</v>
      </c>
      <c r="C1063" s="45"/>
      <c r="D1063" s="45"/>
      <c r="E1063" s="45"/>
      <c r="F1063" s="45"/>
      <c r="G1063" s="15"/>
      <c r="H1063" s="16"/>
      <c r="I1063" s="17"/>
      <c r="J1063" s="17">
        <f>J1064</f>
        <v>0</v>
      </c>
    </row>
    <row r="1064" spans="1:10" x14ac:dyDescent="0.2">
      <c r="A1064" s="45" t="s">
        <v>2</v>
      </c>
      <c r="B1064" s="45" t="s">
        <v>43</v>
      </c>
      <c r="C1064" s="45"/>
      <c r="D1064" s="45"/>
      <c r="E1064" s="45"/>
      <c r="F1064" s="45"/>
      <c r="G1064" s="15"/>
      <c r="H1064" s="16"/>
      <c r="I1064" s="18"/>
      <c r="J1064" s="18">
        <f>SUM(J1067:J1075)</f>
        <v>0</v>
      </c>
    </row>
    <row r="1065" spans="1:10" x14ac:dyDescent="0.2">
      <c r="A1065" s="53"/>
      <c r="B1065" s="137" t="s">
        <v>832</v>
      </c>
      <c r="C1065" s="138"/>
      <c r="D1065" s="138"/>
      <c r="E1065" s="138"/>
      <c r="F1065" s="139"/>
      <c r="G1065" s="15"/>
      <c r="H1065" s="16"/>
      <c r="I1065" s="18"/>
      <c r="J1065" s="18"/>
    </row>
    <row r="1066" spans="1:10" ht="22.5" x14ac:dyDescent="0.2">
      <c r="A1066" s="44" t="s">
        <v>248</v>
      </c>
      <c r="B1066" s="41" t="s">
        <v>249</v>
      </c>
      <c r="C1066" s="41" t="s">
        <v>250</v>
      </c>
      <c r="D1066" s="41" t="s">
        <v>263</v>
      </c>
      <c r="E1066" s="41" t="s">
        <v>262</v>
      </c>
      <c r="F1066" s="41" t="s">
        <v>251</v>
      </c>
      <c r="G1066" s="41" t="s">
        <v>1</v>
      </c>
      <c r="H1066" s="42" t="s">
        <v>16</v>
      </c>
      <c r="I1066" s="43" t="s">
        <v>15</v>
      </c>
      <c r="J1066" s="43" t="s">
        <v>17</v>
      </c>
    </row>
    <row r="1067" spans="1:10" x14ac:dyDescent="0.2">
      <c r="A1067" s="68" t="s">
        <v>297</v>
      </c>
      <c r="B1067" s="65" t="s">
        <v>656</v>
      </c>
      <c r="C1067" s="77" t="s">
        <v>253</v>
      </c>
      <c r="D1067" s="77">
        <v>119</v>
      </c>
      <c r="E1067" s="77">
        <v>97</v>
      </c>
      <c r="F1067" s="69" t="s">
        <v>264</v>
      </c>
      <c r="G1067" s="20" t="s">
        <v>30</v>
      </c>
      <c r="H1067" s="21">
        <v>1</v>
      </c>
      <c r="I1067" s="8">
        <v>0</v>
      </c>
      <c r="J1067" s="22">
        <f t="shared" ref="J1067:J1075" si="124">IF(ISNUMBER(H1067),ROUND(H1067*I1067,2),"")</f>
        <v>0</v>
      </c>
    </row>
    <row r="1068" spans="1:10" x14ac:dyDescent="0.2">
      <c r="A1068" s="68" t="s">
        <v>233</v>
      </c>
      <c r="B1068" s="65" t="s">
        <v>502</v>
      </c>
      <c r="C1068" s="77" t="s">
        <v>293</v>
      </c>
      <c r="D1068" s="77">
        <v>138</v>
      </c>
      <c r="E1068" s="77">
        <v>131</v>
      </c>
      <c r="F1068" s="69" t="s">
        <v>264</v>
      </c>
      <c r="G1068" s="20" t="s">
        <v>30</v>
      </c>
      <c r="H1068" s="21">
        <v>1</v>
      </c>
      <c r="I1068" s="8">
        <v>0</v>
      </c>
      <c r="J1068" s="22">
        <f t="shared" si="124"/>
        <v>0</v>
      </c>
    </row>
    <row r="1069" spans="1:10" x14ac:dyDescent="0.2">
      <c r="A1069" s="68" t="s">
        <v>371</v>
      </c>
      <c r="B1069" s="65" t="s">
        <v>502</v>
      </c>
      <c r="C1069" s="77" t="s">
        <v>260</v>
      </c>
      <c r="D1069" s="77">
        <v>74</v>
      </c>
      <c r="E1069" s="77">
        <v>210</v>
      </c>
      <c r="F1069" s="69" t="s">
        <v>264</v>
      </c>
      <c r="G1069" s="20" t="s">
        <v>30</v>
      </c>
      <c r="H1069" s="21">
        <v>1</v>
      </c>
      <c r="I1069" s="8">
        <v>0</v>
      </c>
      <c r="J1069" s="22">
        <f t="shared" si="124"/>
        <v>0</v>
      </c>
    </row>
    <row r="1070" spans="1:10" x14ac:dyDescent="0.2">
      <c r="A1070" s="68" t="s">
        <v>235</v>
      </c>
      <c r="B1070" s="65" t="s">
        <v>286</v>
      </c>
      <c r="C1070" s="77" t="s">
        <v>253</v>
      </c>
      <c r="D1070" s="77">
        <v>176</v>
      </c>
      <c r="E1070" s="77">
        <v>131</v>
      </c>
      <c r="F1070" s="69" t="s">
        <v>264</v>
      </c>
      <c r="G1070" s="20" t="s">
        <v>30</v>
      </c>
      <c r="H1070" s="21">
        <v>1</v>
      </c>
      <c r="I1070" s="8">
        <v>0</v>
      </c>
      <c r="J1070" s="22">
        <f t="shared" si="124"/>
        <v>0</v>
      </c>
    </row>
    <row r="1071" spans="1:10" x14ac:dyDescent="0.2">
      <c r="A1071" s="68" t="s">
        <v>476</v>
      </c>
      <c r="B1071" s="65" t="s">
        <v>786</v>
      </c>
      <c r="C1071" s="77" t="s">
        <v>293</v>
      </c>
      <c r="D1071" s="77">
        <v>138</v>
      </c>
      <c r="E1071" s="77">
        <v>131</v>
      </c>
      <c r="F1071" s="69" t="s">
        <v>294</v>
      </c>
      <c r="G1071" s="20" t="s">
        <v>30</v>
      </c>
      <c r="H1071" s="21">
        <v>1</v>
      </c>
      <c r="I1071" s="8">
        <v>0</v>
      </c>
      <c r="J1071" s="22">
        <f t="shared" si="124"/>
        <v>0</v>
      </c>
    </row>
    <row r="1072" spans="1:10" x14ac:dyDescent="0.2">
      <c r="A1072" s="68" t="s">
        <v>477</v>
      </c>
      <c r="B1072" s="65" t="s">
        <v>786</v>
      </c>
      <c r="C1072" s="77" t="s">
        <v>260</v>
      </c>
      <c r="D1072" s="77">
        <v>74</v>
      </c>
      <c r="E1072" s="77">
        <v>210</v>
      </c>
      <c r="F1072" s="69" t="s">
        <v>294</v>
      </c>
      <c r="G1072" s="20" t="s">
        <v>30</v>
      </c>
      <c r="H1072" s="21">
        <v>1</v>
      </c>
      <c r="I1072" s="8">
        <v>0</v>
      </c>
      <c r="J1072" s="22">
        <f t="shared" si="124"/>
        <v>0</v>
      </c>
    </row>
    <row r="1073" spans="1:10" x14ac:dyDescent="0.2">
      <c r="A1073" s="68" t="s">
        <v>478</v>
      </c>
      <c r="B1073" s="65" t="s">
        <v>786</v>
      </c>
      <c r="C1073" s="77" t="s">
        <v>253</v>
      </c>
      <c r="D1073" s="77">
        <v>176</v>
      </c>
      <c r="E1073" s="77">
        <v>131</v>
      </c>
      <c r="F1073" s="69" t="s">
        <v>295</v>
      </c>
      <c r="G1073" s="20" t="s">
        <v>30</v>
      </c>
      <c r="H1073" s="21">
        <v>1</v>
      </c>
      <c r="I1073" s="8">
        <v>0</v>
      </c>
      <c r="J1073" s="22">
        <f t="shared" si="124"/>
        <v>0</v>
      </c>
    </row>
    <row r="1074" spans="1:10" x14ac:dyDescent="0.2">
      <c r="A1074" s="68" t="s">
        <v>678</v>
      </c>
      <c r="B1074" s="65" t="s">
        <v>833</v>
      </c>
      <c r="C1074" s="77" t="s">
        <v>293</v>
      </c>
      <c r="D1074" s="77">
        <v>82</v>
      </c>
      <c r="E1074" s="77">
        <v>119</v>
      </c>
      <c r="F1074" s="69" t="s">
        <v>264</v>
      </c>
      <c r="G1074" s="20" t="s">
        <v>30</v>
      </c>
      <c r="H1074" s="21">
        <v>1</v>
      </c>
      <c r="I1074" s="8">
        <v>0</v>
      </c>
      <c r="J1074" s="22">
        <f t="shared" si="124"/>
        <v>0</v>
      </c>
    </row>
    <row r="1075" spans="1:10" x14ac:dyDescent="0.2">
      <c r="A1075" s="68" t="s">
        <v>679</v>
      </c>
      <c r="B1075" s="65" t="s">
        <v>833</v>
      </c>
      <c r="C1075" s="77" t="s">
        <v>260</v>
      </c>
      <c r="D1075" s="77">
        <v>74</v>
      </c>
      <c r="E1075" s="77">
        <v>210</v>
      </c>
      <c r="F1075" s="69" t="s">
        <v>264</v>
      </c>
      <c r="G1075" s="20" t="s">
        <v>30</v>
      </c>
      <c r="H1075" s="21">
        <v>1</v>
      </c>
      <c r="I1075" s="8">
        <v>0</v>
      </c>
      <c r="J1075" s="22">
        <f t="shared" si="124"/>
        <v>0</v>
      </c>
    </row>
    <row r="1076" spans="1:10" x14ac:dyDescent="0.2">
      <c r="A1076" s="45" t="s">
        <v>22</v>
      </c>
      <c r="B1076" s="45" t="s">
        <v>27</v>
      </c>
      <c r="C1076" s="45"/>
      <c r="D1076" s="45"/>
      <c r="E1076" s="45"/>
      <c r="F1076" s="45"/>
      <c r="G1076" s="15"/>
      <c r="H1076" s="16"/>
      <c r="I1076" s="17"/>
      <c r="J1076" s="17">
        <f>SUM(J1077:J1081)</f>
        <v>0</v>
      </c>
    </row>
    <row r="1077" spans="1:10" ht="11.25" customHeight="1" x14ac:dyDescent="0.2">
      <c r="A1077" s="31" t="s">
        <v>3</v>
      </c>
      <c r="B1077" s="134" t="s">
        <v>284</v>
      </c>
      <c r="C1077" s="135" t="s">
        <v>284</v>
      </c>
      <c r="D1077" s="135" t="s">
        <v>284</v>
      </c>
      <c r="E1077" s="135" t="s">
        <v>284</v>
      </c>
      <c r="F1077" s="136" t="s">
        <v>284</v>
      </c>
      <c r="G1077" s="20" t="s">
        <v>23</v>
      </c>
      <c r="H1077" s="23">
        <v>9.2026000000000003</v>
      </c>
      <c r="I1077" s="9">
        <v>0</v>
      </c>
      <c r="J1077" s="22">
        <f>IF(ISNUMBER(H1077),ROUND(H1077*I1077,2),"")</f>
        <v>0</v>
      </c>
    </row>
    <row r="1078" spans="1:10" ht="11.25" customHeight="1" x14ac:dyDescent="0.2">
      <c r="A1078" s="31" t="s">
        <v>4</v>
      </c>
      <c r="B1078" s="134" t="s">
        <v>378</v>
      </c>
      <c r="C1078" s="135" t="s">
        <v>378</v>
      </c>
      <c r="D1078" s="135" t="s">
        <v>378</v>
      </c>
      <c r="E1078" s="135" t="s">
        <v>378</v>
      </c>
      <c r="F1078" s="136" t="s">
        <v>378</v>
      </c>
      <c r="G1078" s="20" t="s">
        <v>5</v>
      </c>
      <c r="H1078" s="23">
        <v>7.3500000000000005</v>
      </c>
      <c r="I1078" s="9">
        <v>0</v>
      </c>
      <c r="J1078" s="22">
        <f t="shared" ref="J1078:J1081" si="125">IF(ISNUMBER(H1078),ROUND(H1078*I1078,2),"")</f>
        <v>0</v>
      </c>
    </row>
    <row r="1079" spans="1:10" ht="11.25" customHeight="1" x14ac:dyDescent="0.2">
      <c r="A1079" s="31" t="s">
        <v>6</v>
      </c>
      <c r="B1079" s="134" t="s">
        <v>269</v>
      </c>
      <c r="C1079" s="135" t="s">
        <v>269</v>
      </c>
      <c r="D1079" s="135" t="s">
        <v>269</v>
      </c>
      <c r="E1079" s="135" t="s">
        <v>269</v>
      </c>
      <c r="F1079" s="136" t="s">
        <v>269</v>
      </c>
      <c r="G1079" s="20" t="s">
        <v>5</v>
      </c>
      <c r="H1079" s="23">
        <v>48.419999999999995</v>
      </c>
      <c r="I1079" s="9">
        <v>0</v>
      </c>
      <c r="J1079" s="22">
        <f t="shared" si="125"/>
        <v>0</v>
      </c>
    </row>
    <row r="1080" spans="1:10" ht="11.25" customHeight="1" x14ac:dyDescent="0.2">
      <c r="A1080" s="31" t="s">
        <v>7</v>
      </c>
      <c r="B1080" s="134" t="s">
        <v>305</v>
      </c>
      <c r="C1080" s="135" t="s">
        <v>305</v>
      </c>
      <c r="D1080" s="135" t="s">
        <v>305</v>
      </c>
      <c r="E1080" s="135" t="s">
        <v>305</v>
      </c>
      <c r="F1080" s="136" t="s">
        <v>305</v>
      </c>
      <c r="G1080" s="20" t="s">
        <v>23</v>
      </c>
      <c r="H1080" s="23">
        <v>4.6112000000000002</v>
      </c>
      <c r="I1080" s="9">
        <v>0</v>
      </c>
      <c r="J1080" s="22">
        <f t="shared" si="125"/>
        <v>0</v>
      </c>
    </row>
    <row r="1081" spans="1:10" ht="11.25" customHeight="1" x14ac:dyDescent="0.2">
      <c r="A1081" s="31" t="s">
        <v>8</v>
      </c>
      <c r="B1081" s="134" t="s">
        <v>271</v>
      </c>
      <c r="C1081" s="135" t="s">
        <v>271</v>
      </c>
      <c r="D1081" s="135" t="s">
        <v>271</v>
      </c>
      <c r="E1081" s="135" t="s">
        <v>271</v>
      </c>
      <c r="F1081" s="136" t="s">
        <v>271</v>
      </c>
      <c r="G1081" s="20" t="s">
        <v>5</v>
      </c>
      <c r="H1081" s="23">
        <v>48.419999999999995</v>
      </c>
      <c r="I1081" s="9">
        <v>0</v>
      </c>
      <c r="J1081" s="22">
        <f t="shared" si="125"/>
        <v>0</v>
      </c>
    </row>
    <row r="1082" spans="1:10" x14ac:dyDescent="0.2">
      <c r="A1082" s="52" t="s">
        <v>847</v>
      </c>
      <c r="B1082" s="143" t="s">
        <v>835</v>
      </c>
      <c r="C1082" s="144"/>
      <c r="D1082" s="37"/>
      <c r="E1082" s="37"/>
      <c r="F1082" s="37"/>
      <c r="G1082" s="38"/>
      <c r="H1082" s="38"/>
      <c r="I1082" s="38"/>
      <c r="J1082" s="36">
        <f>J1083+J1108</f>
        <v>0</v>
      </c>
    </row>
    <row r="1083" spans="1:10" x14ac:dyDescent="0.2">
      <c r="A1083" s="45" t="s">
        <v>21</v>
      </c>
      <c r="B1083" s="45" t="s">
        <v>42</v>
      </c>
      <c r="C1083" s="45"/>
      <c r="D1083" s="45"/>
      <c r="E1083" s="45"/>
      <c r="F1083" s="45"/>
      <c r="G1083" s="15"/>
      <c r="H1083" s="16"/>
      <c r="I1083" s="17"/>
      <c r="J1083" s="17">
        <f>J1084</f>
        <v>0</v>
      </c>
    </row>
    <row r="1084" spans="1:10" x14ac:dyDescent="0.2">
      <c r="A1084" s="45" t="s">
        <v>2</v>
      </c>
      <c r="B1084" s="45" t="s">
        <v>43</v>
      </c>
      <c r="C1084" s="45"/>
      <c r="D1084" s="45"/>
      <c r="E1084" s="45"/>
      <c r="F1084" s="45"/>
      <c r="G1084" s="15"/>
      <c r="H1084" s="16"/>
      <c r="I1084" s="18"/>
      <c r="J1084" s="18">
        <f>SUM(J1088:J1107)</f>
        <v>0</v>
      </c>
    </row>
    <row r="1085" spans="1:10" x14ac:dyDescent="0.2">
      <c r="A1085" s="53"/>
      <c r="B1085" s="137" t="s">
        <v>734</v>
      </c>
      <c r="C1085" s="138"/>
      <c r="D1085" s="138"/>
      <c r="E1085" s="138"/>
      <c r="F1085" s="139"/>
      <c r="G1085" s="15"/>
      <c r="H1085" s="16"/>
      <c r="I1085" s="18"/>
      <c r="J1085" s="18"/>
    </row>
    <row r="1086" spans="1:10" ht="22.5" x14ac:dyDescent="0.2">
      <c r="A1086" s="44" t="s">
        <v>248</v>
      </c>
      <c r="B1086" s="41" t="s">
        <v>249</v>
      </c>
      <c r="C1086" s="41" t="s">
        <v>250</v>
      </c>
      <c r="D1086" s="41" t="s">
        <v>263</v>
      </c>
      <c r="E1086" s="41" t="s">
        <v>262</v>
      </c>
      <c r="F1086" s="41" t="s">
        <v>251</v>
      </c>
      <c r="G1086" s="41" t="s">
        <v>1</v>
      </c>
      <c r="H1086" s="42" t="s">
        <v>16</v>
      </c>
      <c r="I1086" s="43" t="s">
        <v>15</v>
      </c>
      <c r="J1086" s="43" t="s">
        <v>17</v>
      </c>
    </row>
    <row r="1087" spans="1:10" ht="11.25" customHeight="1" x14ac:dyDescent="0.2">
      <c r="A1087" s="145" t="s">
        <v>836</v>
      </c>
      <c r="B1087" s="146"/>
      <c r="C1087" s="146"/>
      <c r="D1087" s="146"/>
      <c r="E1087" s="146"/>
      <c r="F1087" s="147"/>
      <c r="G1087" s="55"/>
      <c r="H1087" s="56"/>
      <c r="I1087" s="57"/>
      <c r="J1087" s="57"/>
    </row>
    <row r="1088" spans="1:10" x14ac:dyDescent="0.2">
      <c r="A1088" s="68" t="s">
        <v>297</v>
      </c>
      <c r="B1088" s="65" t="s">
        <v>829</v>
      </c>
      <c r="C1088" s="77" t="s">
        <v>293</v>
      </c>
      <c r="D1088" s="77">
        <v>119</v>
      </c>
      <c r="E1088" s="77">
        <v>137</v>
      </c>
      <c r="F1088" s="69" t="s">
        <v>264</v>
      </c>
      <c r="G1088" s="20" t="s">
        <v>30</v>
      </c>
      <c r="H1088" s="21">
        <v>1</v>
      </c>
      <c r="I1088" s="8">
        <v>0</v>
      </c>
      <c r="J1088" s="22">
        <f t="shared" ref="J1088:J1089" si="126">IF(ISNUMBER(H1088),ROUND(H1088*I1088,2),"")</f>
        <v>0</v>
      </c>
    </row>
    <row r="1089" spans="1:10" x14ac:dyDescent="0.2">
      <c r="A1089" s="68" t="s">
        <v>298</v>
      </c>
      <c r="B1089" s="65" t="s">
        <v>656</v>
      </c>
      <c r="C1089" s="77" t="s">
        <v>253</v>
      </c>
      <c r="D1089" s="77">
        <v>209</v>
      </c>
      <c r="E1089" s="77">
        <v>135</v>
      </c>
      <c r="F1089" s="69" t="s">
        <v>264</v>
      </c>
      <c r="G1089" s="20" t="s">
        <v>30</v>
      </c>
      <c r="H1089" s="21">
        <v>1</v>
      </c>
      <c r="I1089" s="8">
        <v>0</v>
      </c>
      <c r="J1089" s="22">
        <f t="shared" si="126"/>
        <v>0</v>
      </c>
    </row>
    <row r="1090" spans="1:10" x14ac:dyDescent="0.2">
      <c r="A1090" s="145" t="s">
        <v>837</v>
      </c>
      <c r="B1090" s="146"/>
      <c r="C1090" s="146"/>
      <c r="D1090" s="147"/>
      <c r="E1090" s="76"/>
      <c r="F1090" s="75"/>
      <c r="G1090" s="55"/>
      <c r="H1090" s="56"/>
      <c r="I1090" s="57"/>
      <c r="J1090" s="57"/>
    </row>
    <row r="1091" spans="1:10" x14ac:dyDescent="0.2">
      <c r="A1091" s="68" t="s">
        <v>349</v>
      </c>
      <c r="B1091" s="65" t="s">
        <v>336</v>
      </c>
      <c r="C1091" s="77" t="s">
        <v>253</v>
      </c>
      <c r="D1091" s="77">
        <v>209</v>
      </c>
      <c r="E1091" s="77">
        <v>135</v>
      </c>
      <c r="F1091" s="69" t="s">
        <v>264</v>
      </c>
      <c r="G1091" s="20" t="s">
        <v>30</v>
      </c>
      <c r="H1091" s="21">
        <v>1</v>
      </c>
      <c r="I1091" s="8">
        <v>0</v>
      </c>
      <c r="J1091" s="22">
        <f t="shared" ref="J1091" si="127">IF(ISNUMBER(H1091),ROUND(H1091*I1091,2),"")</f>
        <v>0</v>
      </c>
    </row>
    <row r="1092" spans="1:10" x14ac:dyDescent="0.2">
      <c r="A1092" s="145" t="s">
        <v>838</v>
      </c>
      <c r="B1092" s="146"/>
      <c r="C1092" s="146"/>
      <c r="D1092" s="147"/>
      <c r="E1092" s="76"/>
      <c r="F1092" s="75"/>
      <c r="G1092" s="55"/>
      <c r="H1092" s="56"/>
      <c r="I1092" s="57"/>
      <c r="J1092" s="57"/>
    </row>
    <row r="1093" spans="1:10" x14ac:dyDescent="0.2">
      <c r="A1093" s="68" t="s">
        <v>360</v>
      </c>
      <c r="B1093" s="65" t="s">
        <v>839</v>
      </c>
      <c r="C1093" s="77" t="s">
        <v>253</v>
      </c>
      <c r="D1093" s="77">
        <v>209</v>
      </c>
      <c r="E1093" s="77">
        <v>135</v>
      </c>
      <c r="F1093" s="69" t="s">
        <v>264</v>
      </c>
      <c r="G1093" s="20" t="s">
        <v>30</v>
      </c>
      <c r="H1093" s="21">
        <v>1</v>
      </c>
      <c r="I1093" s="8">
        <v>0</v>
      </c>
      <c r="J1093" s="22">
        <f t="shared" ref="J1093:J1094" si="128">IF(ISNUMBER(H1093),ROUND(H1093*I1093,2),"")</f>
        <v>0</v>
      </c>
    </row>
    <row r="1094" spans="1:10" x14ac:dyDescent="0.2">
      <c r="A1094" s="68" t="s">
        <v>361</v>
      </c>
      <c r="B1094" s="65" t="s">
        <v>336</v>
      </c>
      <c r="C1094" s="77" t="s">
        <v>253</v>
      </c>
      <c r="D1094" s="77">
        <v>209</v>
      </c>
      <c r="E1094" s="77">
        <v>135</v>
      </c>
      <c r="F1094" s="69" t="s">
        <v>264</v>
      </c>
      <c r="G1094" s="20" t="s">
        <v>30</v>
      </c>
      <c r="H1094" s="21">
        <v>1</v>
      </c>
      <c r="I1094" s="8">
        <v>0</v>
      </c>
      <c r="J1094" s="22">
        <f t="shared" si="128"/>
        <v>0</v>
      </c>
    </row>
    <row r="1095" spans="1:10" x14ac:dyDescent="0.2">
      <c r="A1095" s="145" t="s">
        <v>840</v>
      </c>
      <c r="B1095" s="146"/>
      <c r="C1095" s="146"/>
      <c r="D1095" s="147"/>
      <c r="E1095" s="76"/>
      <c r="F1095" s="75"/>
      <c r="G1095" s="55"/>
      <c r="H1095" s="56"/>
      <c r="I1095" s="57"/>
      <c r="J1095" s="57"/>
    </row>
    <row r="1096" spans="1:10" x14ac:dyDescent="0.2">
      <c r="A1096" s="68" t="s">
        <v>362</v>
      </c>
      <c r="B1096" s="65" t="s">
        <v>656</v>
      </c>
      <c r="C1096" s="77" t="s">
        <v>253</v>
      </c>
      <c r="D1096" s="77">
        <v>209</v>
      </c>
      <c r="E1096" s="77">
        <v>135</v>
      </c>
      <c r="F1096" s="69" t="s">
        <v>264</v>
      </c>
      <c r="G1096" s="20" t="s">
        <v>30</v>
      </c>
      <c r="H1096" s="21">
        <v>1</v>
      </c>
      <c r="I1096" s="8">
        <v>0</v>
      </c>
      <c r="J1096" s="22">
        <f t="shared" ref="J1096:J1097" si="129">IF(ISNUMBER(H1096),ROUND(H1096*I1096,2),"")</f>
        <v>0</v>
      </c>
    </row>
    <row r="1097" spans="1:10" x14ac:dyDescent="0.2">
      <c r="A1097" s="68" t="s">
        <v>387</v>
      </c>
      <c r="B1097" s="65" t="s">
        <v>365</v>
      </c>
      <c r="C1097" s="77" t="s">
        <v>293</v>
      </c>
      <c r="D1097" s="77">
        <v>119</v>
      </c>
      <c r="E1097" s="77">
        <v>137</v>
      </c>
      <c r="F1097" s="69" t="s">
        <v>264</v>
      </c>
      <c r="G1097" s="20" t="s">
        <v>30</v>
      </c>
      <c r="H1097" s="21">
        <v>1</v>
      </c>
      <c r="I1097" s="8">
        <v>0</v>
      </c>
      <c r="J1097" s="22">
        <f t="shared" si="129"/>
        <v>0</v>
      </c>
    </row>
    <row r="1098" spans="1:10" ht="11.25" customHeight="1" x14ac:dyDescent="0.2">
      <c r="A1098" s="145" t="s">
        <v>841</v>
      </c>
      <c r="B1098" s="146"/>
      <c r="C1098" s="146"/>
      <c r="D1098" s="146"/>
      <c r="E1098" s="146"/>
      <c r="F1098" s="147"/>
      <c r="G1098" s="55"/>
      <c r="H1098" s="56"/>
      <c r="I1098" s="57"/>
      <c r="J1098" s="57"/>
    </row>
    <row r="1099" spans="1:10" x14ac:dyDescent="0.2">
      <c r="A1099" s="68" t="s">
        <v>233</v>
      </c>
      <c r="B1099" s="65" t="s">
        <v>502</v>
      </c>
      <c r="C1099" s="77" t="s">
        <v>253</v>
      </c>
      <c r="D1099" s="77">
        <v>209</v>
      </c>
      <c r="E1099" s="77">
        <v>135</v>
      </c>
      <c r="F1099" s="69" t="s">
        <v>264</v>
      </c>
      <c r="G1099" s="20" t="s">
        <v>30</v>
      </c>
      <c r="H1099" s="21">
        <v>1</v>
      </c>
      <c r="I1099" s="8">
        <v>0</v>
      </c>
      <c r="J1099" s="22">
        <f t="shared" ref="J1099" si="130">IF(ISNUMBER(H1099),ROUND(H1099*I1099,2),"")</f>
        <v>0</v>
      </c>
    </row>
    <row r="1100" spans="1:10" ht="11.25" customHeight="1" x14ac:dyDescent="0.2">
      <c r="A1100" s="145" t="s">
        <v>842</v>
      </c>
      <c r="B1100" s="146"/>
      <c r="C1100" s="146"/>
      <c r="D1100" s="146"/>
      <c r="E1100" s="146"/>
      <c r="F1100" s="147"/>
      <c r="G1100" s="55"/>
      <c r="H1100" s="56"/>
      <c r="I1100" s="57"/>
      <c r="J1100" s="57"/>
    </row>
    <row r="1101" spans="1:10" x14ac:dyDescent="0.2">
      <c r="A1101" s="68" t="s">
        <v>254</v>
      </c>
      <c r="B1101" s="65" t="s">
        <v>288</v>
      </c>
      <c r="C1101" s="77" t="s">
        <v>253</v>
      </c>
      <c r="D1101" s="77">
        <v>209</v>
      </c>
      <c r="E1101" s="77">
        <v>135</v>
      </c>
      <c r="F1101" s="69" t="s">
        <v>294</v>
      </c>
      <c r="G1101" s="20" t="s">
        <v>30</v>
      </c>
      <c r="H1101" s="21">
        <v>1</v>
      </c>
      <c r="I1101" s="8">
        <v>0</v>
      </c>
      <c r="J1101" s="22">
        <f t="shared" ref="J1101:J1102" si="131">IF(ISNUMBER(H1101),ROUND(H1101*I1101,2),"")</f>
        <v>0</v>
      </c>
    </row>
    <row r="1102" spans="1:10" x14ac:dyDescent="0.2">
      <c r="A1102" s="68" t="s">
        <v>235</v>
      </c>
      <c r="B1102" s="65" t="s">
        <v>502</v>
      </c>
      <c r="C1102" s="77" t="s">
        <v>253</v>
      </c>
      <c r="D1102" s="77">
        <v>209</v>
      </c>
      <c r="E1102" s="77">
        <v>135</v>
      </c>
      <c r="F1102" s="69" t="s">
        <v>264</v>
      </c>
      <c r="G1102" s="20" t="s">
        <v>30</v>
      </c>
      <c r="H1102" s="21">
        <v>1</v>
      </c>
      <c r="I1102" s="8">
        <v>0</v>
      </c>
      <c r="J1102" s="22">
        <f t="shared" si="131"/>
        <v>0</v>
      </c>
    </row>
    <row r="1103" spans="1:10" ht="11.25" customHeight="1" x14ac:dyDescent="0.2">
      <c r="A1103" s="145" t="s">
        <v>843</v>
      </c>
      <c r="B1103" s="146"/>
      <c r="C1103" s="146"/>
      <c r="D1103" s="146"/>
      <c r="E1103" s="146"/>
      <c r="F1103" s="147"/>
      <c r="G1103" s="55"/>
      <c r="H1103" s="56"/>
      <c r="I1103" s="57"/>
      <c r="J1103" s="57"/>
    </row>
    <row r="1104" spans="1:10" x14ac:dyDescent="0.2">
      <c r="A1104" s="68" t="s">
        <v>236</v>
      </c>
      <c r="B1104" s="65" t="s">
        <v>286</v>
      </c>
      <c r="C1104" s="77" t="s">
        <v>253</v>
      </c>
      <c r="D1104" s="77">
        <v>209</v>
      </c>
      <c r="E1104" s="77">
        <v>135</v>
      </c>
      <c r="F1104" s="69" t="s">
        <v>264</v>
      </c>
      <c r="G1104" s="20" t="s">
        <v>30</v>
      </c>
      <c r="H1104" s="21">
        <v>1</v>
      </c>
      <c r="I1104" s="8">
        <v>0</v>
      </c>
      <c r="J1104" s="22">
        <f t="shared" ref="J1104:J1105" si="132">IF(ISNUMBER(H1104),ROUND(H1104*I1104,2),"")</f>
        <v>0</v>
      </c>
    </row>
    <row r="1105" spans="1:10" x14ac:dyDescent="0.2">
      <c r="A1105" s="68" t="s">
        <v>237</v>
      </c>
      <c r="B1105" s="65" t="s">
        <v>367</v>
      </c>
      <c r="C1105" s="77" t="s">
        <v>293</v>
      </c>
      <c r="D1105" s="77">
        <v>119</v>
      </c>
      <c r="E1105" s="77">
        <v>137</v>
      </c>
      <c r="F1105" s="69" t="s">
        <v>264</v>
      </c>
      <c r="G1105" s="20" t="s">
        <v>30</v>
      </c>
      <c r="H1105" s="21">
        <v>1</v>
      </c>
      <c r="I1105" s="8">
        <v>0</v>
      </c>
      <c r="J1105" s="22">
        <f t="shared" si="132"/>
        <v>0</v>
      </c>
    </row>
    <row r="1106" spans="1:10" ht="11.25" customHeight="1" x14ac:dyDescent="0.2">
      <c r="A1106" s="145" t="s">
        <v>844</v>
      </c>
      <c r="B1106" s="146"/>
      <c r="C1106" s="146"/>
      <c r="D1106" s="146"/>
      <c r="E1106" s="146"/>
      <c r="F1106" s="147"/>
      <c r="G1106" s="55"/>
      <c r="H1106" s="56"/>
      <c r="I1106" s="57"/>
      <c r="J1106" s="57"/>
    </row>
    <row r="1107" spans="1:10" x14ac:dyDescent="0.2">
      <c r="A1107" s="68" t="s">
        <v>327</v>
      </c>
      <c r="B1107" s="65" t="s">
        <v>845</v>
      </c>
      <c r="C1107" s="77" t="s">
        <v>293</v>
      </c>
      <c r="D1107" s="77">
        <v>137</v>
      </c>
      <c r="E1107" s="77">
        <v>121</v>
      </c>
      <c r="F1107" s="69" t="s">
        <v>264</v>
      </c>
      <c r="G1107" s="20" t="s">
        <v>30</v>
      </c>
      <c r="H1107" s="21">
        <v>1</v>
      </c>
      <c r="I1107" s="8">
        <v>0</v>
      </c>
      <c r="J1107" s="22">
        <f t="shared" ref="J1107" si="133">IF(ISNUMBER(H1107),ROUND(H1107*I1107,2),"")</f>
        <v>0</v>
      </c>
    </row>
    <row r="1108" spans="1:10" x14ac:dyDescent="0.2">
      <c r="A1108" s="45" t="s">
        <v>22</v>
      </c>
      <c r="B1108" s="45" t="s">
        <v>27</v>
      </c>
      <c r="C1108" s="45"/>
      <c r="D1108" s="45"/>
      <c r="E1108" s="45"/>
      <c r="F1108" s="45"/>
      <c r="G1108" s="15"/>
      <c r="H1108" s="16"/>
      <c r="I1108" s="17"/>
      <c r="J1108" s="17">
        <f>SUM(J1109:J1113)</f>
        <v>0</v>
      </c>
    </row>
    <row r="1109" spans="1:10" ht="11.25" customHeight="1" x14ac:dyDescent="0.2">
      <c r="A1109" s="31" t="s">
        <v>3</v>
      </c>
      <c r="B1109" s="134" t="s">
        <v>290</v>
      </c>
      <c r="C1109" s="135" t="s">
        <v>290</v>
      </c>
      <c r="D1109" s="135" t="s">
        <v>290</v>
      </c>
      <c r="E1109" s="135" t="s">
        <v>290</v>
      </c>
      <c r="F1109" s="136" t="s">
        <v>290</v>
      </c>
      <c r="G1109" s="20" t="s">
        <v>23</v>
      </c>
      <c r="H1109" s="23">
        <v>31.942100000000003</v>
      </c>
      <c r="I1109" s="9">
        <v>0</v>
      </c>
      <c r="J1109" s="22">
        <f t="shared" ref="J1109:J1113" si="134">IF(ISNUMBER(H1109),ROUND(H1109*I1109,2),"")</f>
        <v>0</v>
      </c>
    </row>
    <row r="1110" spans="1:10" ht="11.25" customHeight="1" x14ac:dyDescent="0.2">
      <c r="A1110" s="31" t="s">
        <v>4</v>
      </c>
      <c r="B1110" s="134" t="s">
        <v>437</v>
      </c>
      <c r="C1110" s="135" t="s">
        <v>437</v>
      </c>
      <c r="D1110" s="135" t="s">
        <v>437</v>
      </c>
      <c r="E1110" s="135" t="s">
        <v>437</v>
      </c>
      <c r="F1110" s="136" t="s">
        <v>437</v>
      </c>
      <c r="G1110" s="20" t="s">
        <v>5</v>
      </c>
      <c r="H1110" s="23">
        <v>24.4</v>
      </c>
      <c r="I1110" s="9">
        <v>0</v>
      </c>
      <c r="J1110" s="22">
        <f t="shared" si="134"/>
        <v>0</v>
      </c>
    </row>
    <row r="1111" spans="1:10" ht="11.25" customHeight="1" x14ac:dyDescent="0.2">
      <c r="A1111" s="31" t="s">
        <v>6</v>
      </c>
      <c r="B1111" s="134" t="s">
        <v>269</v>
      </c>
      <c r="C1111" s="135" t="s">
        <v>269</v>
      </c>
      <c r="D1111" s="135" t="s">
        <v>269</v>
      </c>
      <c r="E1111" s="135" t="s">
        <v>269</v>
      </c>
      <c r="F1111" s="136" t="s">
        <v>269</v>
      </c>
      <c r="G1111" s="20" t="s">
        <v>5</v>
      </c>
      <c r="H1111" s="23">
        <v>82.44</v>
      </c>
      <c r="I1111" s="9">
        <v>0</v>
      </c>
      <c r="J1111" s="22">
        <f t="shared" si="134"/>
        <v>0</v>
      </c>
    </row>
    <row r="1112" spans="1:10" ht="11.25" customHeight="1" x14ac:dyDescent="0.2">
      <c r="A1112" s="31" t="s">
        <v>7</v>
      </c>
      <c r="B1112" s="134" t="s">
        <v>305</v>
      </c>
      <c r="C1112" s="135" t="s">
        <v>305</v>
      </c>
      <c r="D1112" s="135" t="s">
        <v>305</v>
      </c>
      <c r="E1112" s="135" t="s">
        <v>305</v>
      </c>
      <c r="F1112" s="136" t="s">
        <v>305</v>
      </c>
      <c r="G1112" s="20" t="s">
        <v>5</v>
      </c>
      <c r="H1112" s="23">
        <v>17.395499999999998</v>
      </c>
      <c r="I1112" s="9">
        <v>0</v>
      </c>
      <c r="J1112" s="22">
        <f t="shared" si="134"/>
        <v>0</v>
      </c>
    </row>
    <row r="1113" spans="1:10" ht="11.25" customHeight="1" x14ac:dyDescent="0.2">
      <c r="A1113" s="31" t="s">
        <v>8</v>
      </c>
      <c r="B1113" s="134" t="s">
        <v>271</v>
      </c>
      <c r="C1113" s="135" t="s">
        <v>271</v>
      </c>
      <c r="D1113" s="135" t="s">
        <v>271</v>
      </c>
      <c r="E1113" s="135" t="s">
        <v>271</v>
      </c>
      <c r="F1113" s="136" t="s">
        <v>271</v>
      </c>
      <c r="G1113" s="20" t="s">
        <v>5</v>
      </c>
      <c r="H1113" s="23">
        <v>82.44</v>
      </c>
      <c r="I1113" s="9">
        <v>0</v>
      </c>
      <c r="J1113" s="22">
        <f t="shared" si="134"/>
        <v>0</v>
      </c>
    </row>
    <row r="1114" spans="1:10" x14ac:dyDescent="0.2">
      <c r="A1114" s="52" t="s">
        <v>846</v>
      </c>
      <c r="B1114" s="143" t="s">
        <v>848</v>
      </c>
      <c r="C1114" s="144"/>
      <c r="D1114" s="37"/>
      <c r="E1114" s="37"/>
      <c r="F1114" s="37"/>
      <c r="G1114" s="38"/>
      <c r="H1114" s="38"/>
      <c r="I1114" s="38"/>
      <c r="J1114" s="36">
        <f>J1115+J1125</f>
        <v>0</v>
      </c>
    </row>
    <row r="1115" spans="1:10" x14ac:dyDescent="0.2">
      <c r="A1115" s="45" t="s">
        <v>21</v>
      </c>
      <c r="B1115" s="45" t="s">
        <v>42</v>
      </c>
      <c r="C1115" s="45"/>
      <c r="D1115" s="45"/>
      <c r="E1115" s="45"/>
      <c r="F1115" s="45"/>
      <c r="G1115" s="15"/>
      <c r="H1115" s="16"/>
      <c r="I1115" s="17"/>
      <c r="J1115" s="17">
        <f>J1116</f>
        <v>0</v>
      </c>
    </row>
    <row r="1116" spans="1:10" x14ac:dyDescent="0.2">
      <c r="A1116" s="45" t="s">
        <v>2</v>
      </c>
      <c r="B1116" s="45" t="s">
        <v>43</v>
      </c>
      <c r="C1116" s="45"/>
      <c r="D1116" s="45"/>
      <c r="E1116" s="45"/>
      <c r="F1116" s="45"/>
      <c r="G1116" s="15"/>
      <c r="H1116" s="16"/>
      <c r="I1116" s="18"/>
      <c r="J1116" s="18">
        <f>SUM(J1119:J1124)</f>
        <v>0</v>
      </c>
    </row>
    <row r="1117" spans="1:10" x14ac:dyDescent="0.2">
      <c r="A1117" s="53"/>
      <c r="B1117" s="137" t="s">
        <v>849</v>
      </c>
      <c r="C1117" s="138"/>
      <c r="D1117" s="138"/>
      <c r="E1117" s="138"/>
      <c r="F1117" s="139"/>
      <c r="G1117" s="15"/>
      <c r="H1117" s="16"/>
      <c r="I1117" s="18"/>
      <c r="J1117" s="18"/>
    </row>
    <row r="1118" spans="1:10" ht="22.5" x14ac:dyDescent="0.2">
      <c r="A1118" s="44" t="s">
        <v>248</v>
      </c>
      <c r="B1118" s="41" t="s">
        <v>249</v>
      </c>
      <c r="C1118" s="41" t="s">
        <v>250</v>
      </c>
      <c r="D1118" s="41" t="s">
        <v>263</v>
      </c>
      <c r="E1118" s="41" t="s">
        <v>262</v>
      </c>
      <c r="F1118" s="41" t="s">
        <v>251</v>
      </c>
      <c r="G1118" s="41" t="s">
        <v>1</v>
      </c>
      <c r="H1118" s="42" t="s">
        <v>16</v>
      </c>
      <c r="I1118" s="43" t="s">
        <v>15</v>
      </c>
      <c r="J1118" s="43" t="s">
        <v>17</v>
      </c>
    </row>
    <row r="1119" spans="1:10" x14ac:dyDescent="0.2">
      <c r="A1119" s="68" t="s">
        <v>297</v>
      </c>
      <c r="B1119" s="65" t="s">
        <v>364</v>
      </c>
      <c r="C1119" s="77" t="s">
        <v>253</v>
      </c>
      <c r="D1119" s="77">
        <v>182</v>
      </c>
      <c r="E1119" s="77">
        <v>128</v>
      </c>
      <c r="F1119" s="69" t="s">
        <v>264</v>
      </c>
      <c r="G1119" s="20" t="s">
        <v>30</v>
      </c>
      <c r="H1119" s="21">
        <v>1</v>
      </c>
      <c r="I1119" s="8">
        <v>0</v>
      </c>
      <c r="J1119" s="22">
        <f t="shared" ref="J1119:J1124" si="135">IF(ISNUMBER(H1119),ROUND(H1119*I1119,2),"")</f>
        <v>0</v>
      </c>
    </row>
    <row r="1120" spans="1:10" x14ac:dyDescent="0.2">
      <c r="A1120" s="68" t="s">
        <v>298</v>
      </c>
      <c r="B1120" s="65" t="s">
        <v>850</v>
      </c>
      <c r="C1120" s="77" t="s">
        <v>253</v>
      </c>
      <c r="D1120" s="77">
        <v>183</v>
      </c>
      <c r="E1120" s="77">
        <v>128</v>
      </c>
      <c r="F1120" s="69" t="s">
        <v>264</v>
      </c>
      <c r="G1120" s="20" t="s">
        <v>30</v>
      </c>
      <c r="H1120" s="21">
        <v>1</v>
      </c>
      <c r="I1120" s="8">
        <v>0</v>
      </c>
      <c r="J1120" s="22">
        <f t="shared" si="135"/>
        <v>0</v>
      </c>
    </row>
    <row r="1121" spans="1:10" x14ac:dyDescent="0.2">
      <c r="A1121" s="68" t="s">
        <v>233</v>
      </c>
      <c r="B1121" s="65" t="s">
        <v>303</v>
      </c>
      <c r="C1121" s="77" t="s">
        <v>293</v>
      </c>
      <c r="D1121" s="77">
        <v>69</v>
      </c>
      <c r="E1121" s="77">
        <v>72</v>
      </c>
      <c r="F1121" s="69" t="s">
        <v>264</v>
      </c>
      <c r="G1121" s="20" t="s">
        <v>30</v>
      </c>
      <c r="H1121" s="21">
        <v>1</v>
      </c>
      <c r="I1121" s="8">
        <v>0</v>
      </c>
      <c r="J1121" s="22">
        <f t="shared" si="135"/>
        <v>0</v>
      </c>
    </row>
    <row r="1122" spans="1:10" x14ac:dyDescent="0.2">
      <c r="A1122" s="68" t="s">
        <v>254</v>
      </c>
      <c r="B1122" s="65" t="s">
        <v>287</v>
      </c>
      <c r="C1122" s="77" t="s">
        <v>293</v>
      </c>
      <c r="D1122" s="77">
        <v>89</v>
      </c>
      <c r="E1122" s="77">
        <v>210</v>
      </c>
      <c r="F1122" s="69" t="s">
        <v>282</v>
      </c>
      <c r="G1122" s="20" t="s">
        <v>30</v>
      </c>
      <c r="H1122" s="21">
        <v>1</v>
      </c>
      <c r="I1122" s="8">
        <v>0</v>
      </c>
      <c r="J1122" s="22">
        <f t="shared" si="135"/>
        <v>0</v>
      </c>
    </row>
    <row r="1123" spans="1:10" x14ac:dyDescent="0.2">
      <c r="A1123" s="68" t="s">
        <v>299</v>
      </c>
      <c r="B1123" s="65" t="s">
        <v>287</v>
      </c>
      <c r="C1123" s="77" t="s">
        <v>260</v>
      </c>
      <c r="D1123" s="77">
        <v>121</v>
      </c>
      <c r="E1123" s="77">
        <v>105</v>
      </c>
      <c r="F1123" s="69" t="s">
        <v>282</v>
      </c>
      <c r="G1123" s="20" t="s">
        <v>30</v>
      </c>
      <c r="H1123" s="21">
        <v>1</v>
      </c>
      <c r="I1123" s="8">
        <v>0</v>
      </c>
      <c r="J1123" s="22">
        <f t="shared" si="135"/>
        <v>0</v>
      </c>
    </row>
    <row r="1124" spans="1:10" x14ac:dyDescent="0.2">
      <c r="A1124" s="68" t="s">
        <v>236</v>
      </c>
      <c r="B1124" s="65" t="s">
        <v>303</v>
      </c>
      <c r="C1124" s="77" t="s">
        <v>293</v>
      </c>
      <c r="D1124" s="77">
        <v>69</v>
      </c>
      <c r="E1124" s="77">
        <v>72</v>
      </c>
      <c r="F1124" s="69" t="s">
        <v>264</v>
      </c>
      <c r="G1124" s="20" t="s">
        <v>30</v>
      </c>
      <c r="H1124" s="21">
        <v>1</v>
      </c>
      <c r="I1124" s="8">
        <v>0</v>
      </c>
      <c r="J1124" s="22">
        <f t="shared" si="135"/>
        <v>0</v>
      </c>
    </row>
    <row r="1125" spans="1:10" x14ac:dyDescent="0.2">
      <c r="A1125" s="45" t="s">
        <v>22</v>
      </c>
      <c r="B1125" s="45" t="s">
        <v>27</v>
      </c>
      <c r="C1125" s="45"/>
      <c r="D1125" s="45"/>
      <c r="E1125" s="45"/>
      <c r="F1125" s="45"/>
      <c r="G1125" s="15"/>
      <c r="H1125" s="16"/>
      <c r="I1125" s="17"/>
      <c r="J1125" s="17">
        <f>SUM(J1126:J1130)</f>
        <v>0</v>
      </c>
    </row>
    <row r="1126" spans="1:10" ht="11.25" customHeight="1" x14ac:dyDescent="0.2">
      <c r="A1126" s="31" t="s">
        <v>3</v>
      </c>
      <c r="B1126" s="134" t="s">
        <v>290</v>
      </c>
      <c r="C1126" s="135" t="s">
        <v>290</v>
      </c>
      <c r="D1126" s="135" t="s">
        <v>290</v>
      </c>
      <c r="E1126" s="135" t="s">
        <v>290</v>
      </c>
      <c r="F1126" s="136" t="s">
        <v>290</v>
      </c>
      <c r="G1126" s="20" t="s">
        <v>23</v>
      </c>
      <c r="H1126" s="23">
        <v>8.8051000000000013</v>
      </c>
      <c r="I1126" s="9">
        <v>0</v>
      </c>
      <c r="J1126" s="22">
        <f>IF(ISNUMBER(H1126),ROUND(H1126*I1126,2),"")</f>
        <v>0</v>
      </c>
    </row>
    <row r="1127" spans="1:10" ht="11.25" customHeight="1" x14ac:dyDescent="0.2">
      <c r="A1127" s="31" t="s">
        <v>4</v>
      </c>
      <c r="B1127" s="134" t="s">
        <v>378</v>
      </c>
      <c r="C1127" s="135" t="s">
        <v>378</v>
      </c>
      <c r="D1127" s="135" t="s">
        <v>378</v>
      </c>
      <c r="E1127" s="135" t="s">
        <v>378</v>
      </c>
      <c r="F1127" s="136" t="s">
        <v>378</v>
      </c>
      <c r="G1127" s="20" t="s">
        <v>5</v>
      </c>
      <c r="H1127" s="23">
        <v>6.17</v>
      </c>
      <c r="I1127" s="9">
        <v>0</v>
      </c>
      <c r="J1127" s="22">
        <f t="shared" ref="J1127:J1130" si="136">IF(ISNUMBER(H1127),ROUND(H1127*I1127,2),"")</f>
        <v>0</v>
      </c>
    </row>
    <row r="1128" spans="1:10" ht="11.25" customHeight="1" x14ac:dyDescent="0.2">
      <c r="A1128" s="31" t="s">
        <v>6</v>
      </c>
      <c r="B1128" s="134" t="s">
        <v>269</v>
      </c>
      <c r="C1128" s="135" t="s">
        <v>269</v>
      </c>
      <c r="D1128" s="135" t="s">
        <v>269</v>
      </c>
      <c r="E1128" s="135" t="s">
        <v>269</v>
      </c>
      <c r="F1128" s="136" t="s">
        <v>269</v>
      </c>
      <c r="G1128" s="20" t="s">
        <v>5</v>
      </c>
      <c r="H1128" s="23">
        <v>28.56</v>
      </c>
      <c r="I1128" s="9">
        <v>0</v>
      </c>
      <c r="J1128" s="22">
        <f t="shared" si="136"/>
        <v>0</v>
      </c>
    </row>
    <row r="1129" spans="1:10" ht="11.25" customHeight="1" x14ac:dyDescent="0.2">
      <c r="A1129" s="31" t="s">
        <v>7</v>
      </c>
      <c r="B1129" s="134" t="s">
        <v>305</v>
      </c>
      <c r="C1129" s="135" t="s">
        <v>305</v>
      </c>
      <c r="D1129" s="135" t="s">
        <v>305</v>
      </c>
      <c r="E1129" s="135" t="s">
        <v>305</v>
      </c>
      <c r="F1129" s="136" t="s">
        <v>305</v>
      </c>
      <c r="G1129" s="20" t="s">
        <v>23</v>
      </c>
      <c r="H1129" s="23">
        <v>8.8051000000000013</v>
      </c>
      <c r="I1129" s="9">
        <v>0</v>
      </c>
      <c r="J1129" s="22">
        <f t="shared" si="136"/>
        <v>0</v>
      </c>
    </row>
    <row r="1130" spans="1:10" ht="11.25" customHeight="1" x14ac:dyDescent="0.2">
      <c r="A1130" s="31" t="s">
        <v>8</v>
      </c>
      <c r="B1130" s="134" t="s">
        <v>271</v>
      </c>
      <c r="C1130" s="135" t="s">
        <v>271</v>
      </c>
      <c r="D1130" s="135" t="s">
        <v>271</v>
      </c>
      <c r="E1130" s="135" t="s">
        <v>271</v>
      </c>
      <c r="F1130" s="136" t="s">
        <v>271</v>
      </c>
      <c r="G1130" s="20" t="s">
        <v>5</v>
      </c>
      <c r="H1130" s="23">
        <v>28.56</v>
      </c>
      <c r="I1130" s="9">
        <v>0</v>
      </c>
      <c r="J1130" s="22">
        <f t="shared" si="136"/>
        <v>0</v>
      </c>
    </row>
    <row r="1131" spans="1:10" x14ac:dyDescent="0.2">
      <c r="A1131" s="52" t="s">
        <v>852</v>
      </c>
      <c r="B1131" s="143" t="s">
        <v>851</v>
      </c>
      <c r="C1131" s="144"/>
      <c r="D1131" s="37"/>
      <c r="E1131" s="37"/>
      <c r="F1131" s="37"/>
      <c r="G1131" s="38"/>
      <c r="H1131" s="38"/>
      <c r="I1131" s="38"/>
      <c r="J1131" s="36">
        <f>J1132+J1140</f>
        <v>0</v>
      </c>
    </row>
    <row r="1132" spans="1:10" x14ac:dyDescent="0.2">
      <c r="A1132" s="45" t="s">
        <v>21</v>
      </c>
      <c r="B1132" s="45" t="s">
        <v>42</v>
      </c>
      <c r="C1132" s="45"/>
      <c r="D1132" s="45"/>
      <c r="E1132" s="45"/>
      <c r="F1132" s="45"/>
      <c r="G1132" s="15"/>
      <c r="H1132" s="16"/>
      <c r="I1132" s="17"/>
      <c r="J1132" s="17">
        <f>J1133</f>
        <v>0</v>
      </c>
    </row>
    <row r="1133" spans="1:10" x14ac:dyDescent="0.2">
      <c r="A1133" s="45" t="s">
        <v>2</v>
      </c>
      <c r="B1133" s="45" t="s">
        <v>43</v>
      </c>
      <c r="C1133" s="45"/>
      <c r="D1133" s="45"/>
      <c r="E1133" s="45"/>
      <c r="F1133" s="45"/>
      <c r="G1133" s="15"/>
      <c r="H1133" s="16"/>
      <c r="I1133" s="18"/>
      <c r="J1133" s="18">
        <f>SUM(J1136:J1139)</f>
        <v>0</v>
      </c>
    </row>
    <row r="1134" spans="1:10" x14ac:dyDescent="0.2">
      <c r="A1134" s="53"/>
      <c r="B1134" s="137" t="s">
        <v>272</v>
      </c>
      <c r="C1134" s="138"/>
      <c r="D1134" s="138"/>
      <c r="E1134" s="138"/>
      <c r="F1134" s="139"/>
      <c r="G1134" s="15"/>
      <c r="H1134" s="16"/>
      <c r="I1134" s="18"/>
      <c r="J1134" s="18"/>
    </row>
    <row r="1135" spans="1:10" ht="22.5" x14ac:dyDescent="0.2">
      <c r="A1135" s="44" t="s">
        <v>248</v>
      </c>
      <c r="B1135" s="41" t="s">
        <v>249</v>
      </c>
      <c r="C1135" s="41" t="s">
        <v>250</v>
      </c>
      <c r="D1135" s="41" t="s">
        <v>263</v>
      </c>
      <c r="E1135" s="41" t="s">
        <v>262</v>
      </c>
      <c r="F1135" s="41" t="s">
        <v>251</v>
      </c>
      <c r="G1135" s="41" t="s">
        <v>1</v>
      </c>
      <c r="H1135" s="42" t="s">
        <v>16</v>
      </c>
      <c r="I1135" s="43" t="s">
        <v>15</v>
      </c>
      <c r="J1135" s="43" t="s">
        <v>17</v>
      </c>
    </row>
    <row r="1136" spans="1:10" x14ac:dyDescent="0.2">
      <c r="A1136" s="68" t="s">
        <v>233</v>
      </c>
      <c r="B1136" s="65" t="s">
        <v>364</v>
      </c>
      <c r="C1136" s="77" t="s">
        <v>293</v>
      </c>
      <c r="D1136" s="77">
        <v>120</v>
      </c>
      <c r="E1136" s="77">
        <v>158</v>
      </c>
      <c r="F1136" s="69" t="s">
        <v>264</v>
      </c>
      <c r="G1136" s="20" t="s">
        <v>30</v>
      </c>
      <c r="H1136" s="21">
        <v>1</v>
      </c>
      <c r="I1136" s="8">
        <v>0</v>
      </c>
      <c r="J1136" s="22">
        <f t="shared" ref="J1136:J1139" si="137">IF(ISNUMBER(H1136),ROUND(H1136*I1136,2),"")</f>
        <v>0</v>
      </c>
    </row>
    <row r="1137" spans="1:10" x14ac:dyDescent="0.2">
      <c r="A1137" s="68" t="s">
        <v>254</v>
      </c>
      <c r="B1137" s="65" t="s">
        <v>850</v>
      </c>
      <c r="C1137" s="77" t="s">
        <v>293</v>
      </c>
      <c r="D1137" s="77">
        <v>120</v>
      </c>
      <c r="E1137" s="77">
        <v>158</v>
      </c>
      <c r="F1137" s="69" t="s">
        <v>264</v>
      </c>
      <c r="G1137" s="20" t="s">
        <v>30</v>
      </c>
      <c r="H1137" s="21">
        <v>1</v>
      </c>
      <c r="I1137" s="8">
        <v>0</v>
      </c>
      <c r="J1137" s="22">
        <f t="shared" si="137"/>
        <v>0</v>
      </c>
    </row>
    <row r="1138" spans="1:10" x14ac:dyDescent="0.2">
      <c r="A1138" s="68" t="s">
        <v>235</v>
      </c>
      <c r="B1138" s="65" t="s">
        <v>303</v>
      </c>
      <c r="C1138" s="77" t="s">
        <v>293</v>
      </c>
      <c r="D1138" s="77">
        <v>120</v>
      </c>
      <c r="E1138" s="77">
        <v>158</v>
      </c>
      <c r="F1138" s="69" t="s">
        <v>264</v>
      </c>
      <c r="G1138" s="20" t="s">
        <v>30</v>
      </c>
      <c r="H1138" s="21">
        <v>1</v>
      </c>
      <c r="I1138" s="8">
        <v>0</v>
      </c>
      <c r="J1138" s="22">
        <f t="shared" si="137"/>
        <v>0</v>
      </c>
    </row>
    <row r="1139" spans="1:10" x14ac:dyDescent="0.2">
      <c r="A1139" s="68" t="s">
        <v>236</v>
      </c>
      <c r="B1139" s="65" t="s">
        <v>287</v>
      </c>
      <c r="C1139" s="77" t="s">
        <v>293</v>
      </c>
      <c r="D1139" s="77">
        <v>120</v>
      </c>
      <c r="E1139" s="77">
        <v>158</v>
      </c>
      <c r="F1139" s="69" t="s">
        <v>264</v>
      </c>
      <c r="G1139" s="20" t="s">
        <v>30</v>
      </c>
      <c r="H1139" s="21">
        <v>1</v>
      </c>
      <c r="I1139" s="8">
        <v>0</v>
      </c>
      <c r="J1139" s="22">
        <f t="shared" si="137"/>
        <v>0</v>
      </c>
    </row>
    <row r="1140" spans="1:10" x14ac:dyDescent="0.2">
      <c r="A1140" s="45" t="s">
        <v>22</v>
      </c>
      <c r="B1140" s="45" t="s">
        <v>27</v>
      </c>
      <c r="C1140" s="45"/>
      <c r="D1140" s="45"/>
      <c r="E1140" s="45"/>
      <c r="F1140" s="45"/>
      <c r="G1140" s="15"/>
      <c r="H1140" s="16"/>
      <c r="I1140" s="17"/>
      <c r="J1140" s="17">
        <f>SUM(J1141:J1144)</f>
        <v>0</v>
      </c>
    </row>
    <row r="1141" spans="1:10" ht="11.25" customHeight="1" x14ac:dyDescent="0.2">
      <c r="A1141" s="31" t="s">
        <v>3</v>
      </c>
      <c r="B1141" s="134" t="s">
        <v>339</v>
      </c>
      <c r="C1141" s="135" t="s">
        <v>339</v>
      </c>
      <c r="D1141" s="135" t="s">
        <v>339</v>
      </c>
      <c r="E1141" s="135" t="s">
        <v>339</v>
      </c>
      <c r="F1141" s="136" t="s">
        <v>339</v>
      </c>
      <c r="G1141" s="20" t="s">
        <v>23</v>
      </c>
      <c r="H1141" s="23">
        <v>7.5839999999999996</v>
      </c>
      <c r="I1141" s="9">
        <v>0</v>
      </c>
      <c r="J1141" s="22">
        <f>IF(ISNUMBER(H1141),ROUND(H1141*I1141,2),"")</f>
        <v>0</v>
      </c>
    </row>
    <row r="1142" spans="1:10" ht="11.25" customHeight="1" x14ac:dyDescent="0.2">
      <c r="A1142" s="31" t="s">
        <v>4</v>
      </c>
      <c r="B1142" s="134" t="s">
        <v>269</v>
      </c>
      <c r="C1142" s="135" t="s">
        <v>269</v>
      </c>
      <c r="D1142" s="135" t="s">
        <v>269</v>
      </c>
      <c r="E1142" s="135" t="s">
        <v>269</v>
      </c>
      <c r="F1142" s="136" t="s">
        <v>269</v>
      </c>
      <c r="G1142" s="20" t="s">
        <v>5</v>
      </c>
      <c r="H1142" s="23">
        <v>22.24</v>
      </c>
      <c r="I1142" s="9">
        <v>0</v>
      </c>
      <c r="J1142" s="22">
        <f t="shared" ref="J1142:J1144" si="138">IF(ISNUMBER(H1142),ROUND(H1142*I1142,2),"")</f>
        <v>0</v>
      </c>
    </row>
    <row r="1143" spans="1:10" ht="11.25" customHeight="1" x14ac:dyDescent="0.2">
      <c r="A1143" s="31" t="s">
        <v>6</v>
      </c>
      <c r="B1143" s="134" t="s">
        <v>305</v>
      </c>
      <c r="C1143" s="135" t="s">
        <v>305</v>
      </c>
      <c r="D1143" s="135" t="s">
        <v>305</v>
      </c>
      <c r="E1143" s="135" t="s">
        <v>305</v>
      </c>
      <c r="F1143" s="136" t="s">
        <v>305</v>
      </c>
      <c r="G1143" s="20" t="s">
        <v>23</v>
      </c>
      <c r="H1143" s="23">
        <v>7.5839999999999996</v>
      </c>
      <c r="I1143" s="9">
        <v>0</v>
      </c>
      <c r="J1143" s="22">
        <f t="shared" si="138"/>
        <v>0</v>
      </c>
    </row>
    <row r="1144" spans="1:10" ht="11.25" customHeight="1" x14ac:dyDescent="0.2">
      <c r="A1144" s="31" t="s">
        <v>7</v>
      </c>
      <c r="B1144" s="134" t="s">
        <v>271</v>
      </c>
      <c r="C1144" s="135" t="s">
        <v>271</v>
      </c>
      <c r="D1144" s="135" t="s">
        <v>271</v>
      </c>
      <c r="E1144" s="135" t="s">
        <v>271</v>
      </c>
      <c r="F1144" s="136" t="s">
        <v>271</v>
      </c>
      <c r="G1144" s="20" t="s">
        <v>5</v>
      </c>
      <c r="H1144" s="23">
        <v>22.24</v>
      </c>
      <c r="I1144" s="9">
        <v>0</v>
      </c>
      <c r="J1144" s="22">
        <f t="shared" si="138"/>
        <v>0</v>
      </c>
    </row>
    <row r="1145" spans="1:10" x14ac:dyDescent="0.2">
      <c r="A1145" s="52" t="s">
        <v>860</v>
      </c>
      <c r="B1145" s="143" t="s">
        <v>853</v>
      </c>
      <c r="C1145" s="144"/>
      <c r="D1145" s="37"/>
      <c r="E1145" s="37"/>
      <c r="F1145" s="37"/>
      <c r="G1145" s="38"/>
      <c r="H1145" s="38"/>
      <c r="I1145" s="38"/>
      <c r="J1145" s="36">
        <f>J1146+J1176</f>
        <v>0</v>
      </c>
    </row>
    <row r="1146" spans="1:10" x14ac:dyDescent="0.2">
      <c r="A1146" s="45" t="s">
        <v>21</v>
      </c>
      <c r="B1146" s="45" t="s">
        <v>42</v>
      </c>
      <c r="C1146" s="45"/>
      <c r="D1146" s="45"/>
      <c r="E1146" s="45"/>
      <c r="F1146" s="45"/>
      <c r="G1146" s="15"/>
      <c r="H1146" s="16"/>
      <c r="I1146" s="17"/>
      <c r="J1146" s="17">
        <f>J1147</f>
        <v>0</v>
      </c>
    </row>
    <row r="1147" spans="1:10" x14ac:dyDescent="0.2">
      <c r="A1147" s="45" t="s">
        <v>2</v>
      </c>
      <c r="B1147" s="45" t="s">
        <v>43</v>
      </c>
      <c r="C1147" s="45"/>
      <c r="D1147" s="45"/>
      <c r="E1147" s="45"/>
      <c r="F1147" s="45"/>
      <c r="G1147" s="15"/>
      <c r="H1147" s="16"/>
      <c r="I1147" s="18"/>
      <c r="J1147" s="18">
        <f>SUM(J1151:J1175)</f>
        <v>0</v>
      </c>
    </row>
    <row r="1148" spans="1:10" x14ac:dyDescent="0.2">
      <c r="A1148" s="53"/>
      <c r="B1148" s="137" t="s">
        <v>272</v>
      </c>
      <c r="C1148" s="138"/>
      <c r="D1148" s="138"/>
      <c r="E1148" s="138"/>
      <c r="F1148" s="139"/>
      <c r="G1148" s="15"/>
      <c r="H1148" s="16"/>
      <c r="I1148" s="18"/>
      <c r="J1148" s="18"/>
    </row>
    <row r="1149" spans="1:10" ht="22.5" x14ac:dyDescent="0.2">
      <c r="A1149" s="44" t="s">
        <v>248</v>
      </c>
      <c r="B1149" s="41" t="s">
        <v>249</v>
      </c>
      <c r="C1149" s="41" t="s">
        <v>250</v>
      </c>
      <c r="D1149" s="41" t="s">
        <v>263</v>
      </c>
      <c r="E1149" s="41" t="s">
        <v>262</v>
      </c>
      <c r="F1149" s="41" t="s">
        <v>251</v>
      </c>
      <c r="G1149" s="41" t="s">
        <v>1</v>
      </c>
      <c r="H1149" s="42" t="s">
        <v>16</v>
      </c>
      <c r="I1149" s="43" t="s">
        <v>15</v>
      </c>
      <c r="J1149" s="43" t="s">
        <v>17</v>
      </c>
    </row>
    <row r="1150" spans="1:10" ht="11.25" customHeight="1" x14ac:dyDescent="0.2">
      <c r="A1150" s="145" t="s">
        <v>854</v>
      </c>
      <c r="B1150" s="146"/>
      <c r="C1150" s="146"/>
      <c r="D1150" s="146"/>
      <c r="E1150" s="146"/>
      <c r="F1150" s="147"/>
      <c r="G1150" s="55"/>
      <c r="H1150" s="56"/>
      <c r="I1150" s="57"/>
      <c r="J1150" s="57"/>
    </row>
    <row r="1151" spans="1:10" x14ac:dyDescent="0.2">
      <c r="A1151" s="68" t="s">
        <v>233</v>
      </c>
      <c r="B1151" s="65" t="s">
        <v>288</v>
      </c>
      <c r="C1151" s="77" t="s">
        <v>253</v>
      </c>
      <c r="D1151" s="77">
        <v>258</v>
      </c>
      <c r="E1151" s="77">
        <v>140</v>
      </c>
      <c r="F1151" s="69" t="s">
        <v>264</v>
      </c>
      <c r="G1151" s="20" t="s">
        <v>30</v>
      </c>
      <c r="H1151" s="21">
        <v>1</v>
      </c>
      <c r="I1151" s="8">
        <v>0</v>
      </c>
      <c r="J1151" s="22">
        <f t="shared" ref="J1151:J1153" si="139">IF(ISNUMBER(H1151),ROUND(H1151*I1151,2),"")</f>
        <v>0</v>
      </c>
    </row>
    <row r="1152" spans="1:10" x14ac:dyDescent="0.2">
      <c r="A1152" s="68" t="s">
        <v>254</v>
      </c>
      <c r="B1152" s="65" t="s">
        <v>286</v>
      </c>
      <c r="C1152" s="77" t="s">
        <v>253</v>
      </c>
      <c r="D1152" s="77">
        <v>164</v>
      </c>
      <c r="E1152" s="77">
        <v>140</v>
      </c>
      <c r="F1152" s="69" t="s">
        <v>264</v>
      </c>
      <c r="G1152" s="20" t="s">
        <v>30</v>
      </c>
      <c r="H1152" s="21">
        <v>1</v>
      </c>
      <c r="I1152" s="8">
        <v>0</v>
      </c>
      <c r="J1152" s="22">
        <f t="shared" si="139"/>
        <v>0</v>
      </c>
    </row>
    <row r="1153" spans="1:10" x14ac:dyDescent="0.2">
      <c r="A1153" s="68" t="s">
        <v>235</v>
      </c>
      <c r="B1153" s="65" t="s">
        <v>288</v>
      </c>
      <c r="C1153" s="77" t="s">
        <v>253</v>
      </c>
      <c r="D1153" s="77">
        <v>181</v>
      </c>
      <c r="E1153" s="77">
        <v>141</v>
      </c>
      <c r="F1153" s="69" t="s">
        <v>264</v>
      </c>
      <c r="G1153" s="20" t="s">
        <v>30</v>
      </c>
      <c r="H1153" s="21">
        <v>1</v>
      </c>
      <c r="I1153" s="8">
        <v>0</v>
      </c>
      <c r="J1153" s="22">
        <f t="shared" si="139"/>
        <v>0</v>
      </c>
    </row>
    <row r="1154" spans="1:10" x14ac:dyDescent="0.2">
      <c r="A1154" s="145" t="s">
        <v>855</v>
      </c>
      <c r="B1154" s="146"/>
      <c r="C1154" s="146"/>
      <c r="D1154" s="147"/>
      <c r="E1154" s="76"/>
      <c r="F1154" s="75"/>
      <c r="G1154" s="55"/>
      <c r="H1154" s="56"/>
      <c r="I1154" s="57"/>
      <c r="J1154" s="57"/>
    </row>
    <row r="1155" spans="1:10" x14ac:dyDescent="0.2">
      <c r="A1155" s="68" t="s">
        <v>236</v>
      </c>
      <c r="B1155" s="65" t="s">
        <v>287</v>
      </c>
      <c r="C1155" s="77" t="s">
        <v>253</v>
      </c>
      <c r="D1155" s="77">
        <v>199</v>
      </c>
      <c r="E1155" s="77">
        <v>130</v>
      </c>
      <c r="F1155" s="69" t="s">
        <v>264</v>
      </c>
      <c r="G1155" s="20" t="s">
        <v>30</v>
      </c>
      <c r="H1155" s="21">
        <v>1</v>
      </c>
      <c r="I1155" s="8">
        <v>0</v>
      </c>
      <c r="J1155" s="22">
        <f t="shared" ref="J1155:J1161" si="140">IF(ISNUMBER(H1155),ROUND(H1155*I1155,2),"")</f>
        <v>0</v>
      </c>
    </row>
    <row r="1156" spans="1:10" x14ac:dyDescent="0.2">
      <c r="A1156" s="79" t="s">
        <v>237</v>
      </c>
      <c r="B1156" s="65" t="s">
        <v>502</v>
      </c>
      <c r="C1156" s="77" t="s">
        <v>253</v>
      </c>
      <c r="D1156" s="77">
        <v>238</v>
      </c>
      <c r="E1156" s="77">
        <v>132</v>
      </c>
      <c r="F1156" s="69" t="s">
        <v>264</v>
      </c>
      <c r="G1156" s="20" t="s">
        <v>30</v>
      </c>
      <c r="H1156" s="21">
        <v>1</v>
      </c>
      <c r="I1156" s="8">
        <v>0</v>
      </c>
      <c r="J1156" s="22">
        <f t="shared" si="140"/>
        <v>0</v>
      </c>
    </row>
    <row r="1157" spans="1:10" x14ac:dyDescent="0.2">
      <c r="A1157" s="79" t="s">
        <v>238</v>
      </c>
      <c r="B1157" s="65" t="s">
        <v>502</v>
      </c>
      <c r="C1157" s="77" t="s">
        <v>386</v>
      </c>
      <c r="D1157" s="77">
        <v>212</v>
      </c>
      <c r="E1157" s="77">
        <v>163</v>
      </c>
      <c r="F1157" s="69" t="s">
        <v>264</v>
      </c>
      <c r="G1157" s="20" t="s">
        <v>30</v>
      </c>
      <c r="H1157" s="21">
        <v>1</v>
      </c>
      <c r="I1157" s="8">
        <v>0</v>
      </c>
      <c r="J1157" s="22">
        <f t="shared" si="140"/>
        <v>0</v>
      </c>
    </row>
    <row r="1158" spans="1:10" x14ac:dyDescent="0.2">
      <c r="A1158" s="79" t="s">
        <v>239</v>
      </c>
      <c r="B1158" s="65" t="s">
        <v>287</v>
      </c>
      <c r="C1158" s="77" t="s">
        <v>253</v>
      </c>
      <c r="D1158" s="77">
        <v>206.99999999999997</v>
      </c>
      <c r="E1158" s="77">
        <v>131</v>
      </c>
      <c r="F1158" s="69" t="s">
        <v>264</v>
      </c>
      <c r="G1158" s="20" t="s">
        <v>30</v>
      </c>
      <c r="H1158" s="21">
        <v>1</v>
      </c>
      <c r="I1158" s="8">
        <v>0</v>
      </c>
      <c r="J1158" s="22">
        <f t="shared" si="140"/>
        <v>0</v>
      </c>
    </row>
    <row r="1159" spans="1:10" x14ac:dyDescent="0.2">
      <c r="A1159" s="79" t="s">
        <v>255</v>
      </c>
      <c r="B1159" s="65" t="s">
        <v>287</v>
      </c>
      <c r="C1159" s="77" t="s">
        <v>253</v>
      </c>
      <c r="D1159" s="77">
        <v>206.99999999999997</v>
      </c>
      <c r="E1159" s="77">
        <v>131</v>
      </c>
      <c r="F1159" s="69" t="s">
        <v>264</v>
      </c>
      <c r="G1159" s="20" t="s">
        <v>30</v>
      </c>
      <c r="H1159" s="21">
        <v>1</v>
      </c>
      <c r="I1159" s="8">
        <v>0</v>
      </c>
      <c r="J1159" s="22">
        <f t="shared" si="140"/>
        <v>0</v>
      </c>
    </row>
    <row r="1160" spans="1:10" x14ac:dyDescent="0.2">
      <c r="A1160" s="79" t="s">
        <v>417</v>
      </c>
      <c r="B1160" s="65" t="s">
        <v>856</v>
      </c>
      <c r="C1160" s="77" t="s">
        <v>293</v>
      </c>
      <c r="D1160" s="77">
        <v>113.99999999999999</v>
      </c>
      <c r="E1160" s="77">
        <v>122</v>
      </c>
      <c r="F1160" s="69" t="s">
        <v>264</v>
      </c>
      <c r="G1160" s="20" t="s">
        <v>30</v>
      </c>
      <c r="H1160" s="21">
        <v>1</v>
      </c>
      <c r="I1160" s="8">
        <v>0</v>
      </c>
      <c r="J1160" s="22">
        <f t="shared" si="140"/>
        <v>0</v>
      </c>
    </row>
    <row r="1161" spans="1:10" x14ac:dyDescent="0.2">
      <c r="A1161" s="79" t="s">
        <v>242</v>
      </c>
      <c r="B1161" s="65" t="s">
        <v>857</v>
      </c>
      <c r="C1161" s="77" t="s">
        <v>293</v>
      </c>
      <c r="D1161" s="77">
        <v>97</v>
      </c>
      <c r="E1161" s="77">
        <v>111.00000000000001</v>
      </c>
      <c r="F1161" s="69" t="s">
        <v>264</v>
      </c>
      <c r="G1161" s="20" t="s">
        <v>30</v>
      </c>
      <c r="H1161" s="21">
        <v>1</v>
      </c>
      <c r="I1161" s="8">
        <v>0</v>
      </c>
      <c r="J1161" s="22">
        <f t="shared" si="140"/>
        <v>0</v>
      </c>
    </row>
    <row r="1162" spans="1:10" x14ac:dyDescent="0.2">
      <c r="A1162" s="145" t="s">
        <v>854</v>
      </c>
      <c r="B1162" s="146"/>
      <c r="C1162" s="146"/>
      <c r="D1162" s="147"/>
      <c r="E1162" s="76"/>
      <c r="F1162" s="75"/>
      <c r="G1162" s="55"/>
      <c r="H1162" s="56"/>
      <c r="I1162" s="57"/>
      <c r="J1162" s="57"/>
    </row>
    <row r="1163" spans="1:10" x14ac:dyDescent="0.2">
      <c r="A1163" s="68" t="s">
        <v>476</v>
      </c>
      <c r="B1163" s="65" t="s">
        <v>810</v>
      </c>
      <c r="C1163" s="77" t="s">
        <v>253</v>
      </c>
      <c r="D1163" s="77">
        <v>155</v>
      </c>
      <c r="E1163" s="77">
        <v>127</v>
      </c>
      <c r="F1163" s="69" t="s">
        <v>264</v>
      </c>
      <c r="G1163" s="20" t="s">
        <v>30</v>
      </c>
      <c r="H1163" s="21">
        <v>1</v>
      </c>
      <c r="I1163" s="8">
        <v>0</v>
      </c>
      <c r="J1163" s="22">
        <f t="shared" ref="J1163:J1170" si="141">IF(ISNUMBER(H1163),ROUND(H1163*I1163,2),"")</f>
        <v>0</v>
      </c>
    </row>
    <row r="1164" spans="1:10" x14ac:dyDescent="0.2">
      <c r="A1164" s="68" t="s">
        <v>477</v>
      </c>
      <c r="B1164" s="65" t="s">
        <v>810</v>
      </c>
      <c r="C1164" s="77" t="s">
        <v>260</v>
      </c>
      <c r="D1164" s="77">
        <v>88</v>
      </c>
      <c r="E1164" s="77">
        <v>204.99999999999997</v>
      </c>
      <c r="F1164" s="69" t="s">
        <v>264</v>
      </c>
      <c r="G1164" s="20" t="s">
        <v>30</v>
      </c>
      <c r="H1164" s="21">
        <v>1</v>
      </c>
      <c r="I1164" s="8">
        <v>0</v>
      </c>
      <c r="J1164" s="22">
        <f t="shared" si="141"/>
        <v>0</v>
      </c>
    </row>
    <row r="1165" spans="1:10" x14ac:dyDescent="0.2">
      <c r="A1165" s="68" t="s">
        <v>478</v>
      </c>
      <c r="B1165" s="65" t="s">
        <v>810</v>
      </c>
      <c r="C1165" s="77" t="s">
        <v>253</v>
      </c>
      <c r="D1165" s="77">
        <v>170</v>
      </c>
      <c r="E1165" s="77">
        <v>135</v>
      </c>
      <c r="F1165" s="69" t="s">
        <v>264</v>
      </c>
      <c r="G1165" s="20" t="s">
        <v>30</v>
      </c>
      <c r="H1165" s="21">
        <v>1</v>
      </c>
      <c r="I1165" s="8">
        <v>0</v>
      </c>
      <c r="J1165" s="22">
        <f t="shared" si="141"/>
        <v>0</v>
      </c>
    </row>
    <row r="1166" spans="1:10" x14ac:dyDescent="0.2">
      <c r="A1166" s="68" t="s">
        <v>678</v>
      </c>
      <c r="B1166" s="65" t="s">
        <v>810</v>
      </c>
      <c r="C1166" s="77" t="s">
        <v>253</v>
      </c>
      <c r="D1166" s="77">
        <v>170</v>
      </c>
      <c r="E1166" s="77">
        <v>135</v>
      </c>
      <c r="F1166" s="69" t="s">
        <v>264</v>
      </c>
      <c r="G1166" s="20" t="s">
        <v>30</v>
      </c>
      <c r="H1166" s="21">
        <v>1</v>
      </c>
      <c r="I1166" s="8">
        <v>0</v>
      </c>
      <c r="J1166" s="22">
        <f t="shared" si="141"/>
        <v>0</v>
      </c>
    </row>
    <row r="1167" spans="1:10" x14ac:dyDescent="0.2">
      <c r="A1167" s="68" t="s">
        <v>712</v>
      </c>
      <c r="B1167" s="65" t="s">
        <v>787</v>
      </c>
      <c r="C1167" s="77" t="s">
        <v>293</v>
      </c>
      <c r="D1167" s="77">
        <v>98</v>
      </c>
      <c r="E1167" s="77">
        <v>132</v>
      </c>
      <c r="F1167" s="69" t="s">
        <v>264</v>
      </c>
      <c r="G1167" s="20" t="s">
        <v>30</v>
      </c>
      <c r="H1167" s="21">
        <v>1</v>
      </c>
      <c r="I1167" s="8">
        <v>0</v>
      </c>
      <c r="J1167" s="22">
        <f t="shared" si="141"/>
        <v>0</v>
      </c>
    </row>
    <row r="1168" spans="1:10" x14ac:dyDescent="0.2">
      <c r="A1168" s="68" t="s">
        <v>680</v>
      </c>
      <c r="B1168" s="65" t="s">
        <v>787</v>
      </c>
      <c r="C1168" s="77" t="s">
        <v>293</v>
      </c>
      <c r="D1168" s="77">
        <v>98</v>
      </c>
      <c r="E1168" s="77">
        <v>132</v>
      </c>
      <c r="F1168" s="69" t="s">
        <v>264</v>
      </c>
      <c r="G1168" s="20" t="s">
        <v>30</v>
      </c>
      <c r="H1168" s="21">
        <v>1</v>
      </c>
      <c r="I1168" s="8">
        <v>0</v>
      </c>
      <c r="J1168" s="22">
        <f t="shared" si="141"/>
        <v>0</v>
      </c>
    </row>
    <row r="1169" spans="1:10" x14ac:dyDescent="0.2">
      <c r="A1169" s="68" t="s">
        <v>681</v>
      </c>
      <c r="B1169" s="65" t="s">
        <v>787</v>
      </c>
      <c r="C1169" s="77" t="s">
        <v>293</v>
      </c>
      <c r="D1169" s="77">
        <v>98</v>
      </c>
      <c r="E1169" s="77">
        <v>132</v>
      </c>
      <c r="F1169" s="69" t="s">
        <v>264</v>
      </c>
      <c r="G1169" s="20" t="s">
        <v>30</v>
      </c>
      <c r="H1169" s="21">
        <v>1</v>
      </c>
      <c r="I1169" s="8">
        <v>0</v>
      </c>
      <c r="J1169" s="22">
        <f t="shared" si="141"/>
        <v>0</v>
      </c>
    </row>
    <row r="1170" spans="1:10" x14ac:dyDescent="0.2">
      <c r="A1170" s="68" t="s">
        <v>682</v>
      </c>
      <c r="B1170" s="65" t="s">
        <v>787</v>
      </c>
      <c r="C1170" s="77" t="s">
        <v>293</v>
      </c>
      <c r="D1170" s="77">
        <v>98</v>
      </c>
      <c r="E1170" s="77">
        <v>132</v>
      </c>
      <c r="F1170" s="69" t="s">
        <v>264</v>
      </c>
      <c r="G1170" s="20" t="s">
        <v>30</v>
      </c>
      <c r="H1170" s="21">
        <v>1</v>
      </c>
      <c r="I1170" s="8">
        <v>0</v>
      </c>
      <c r="J1170" s="22">
        <f t="shared" si="141"/>
        <v>0</v>
      </c>
    </row>
    <row r="1171" spans="1:10" x14ac:dyDescent="0.2">
      <c r="A1171" s="145" t="s">
        <v>858</v>
      </c>
      <c r="B1171" s="146"/>
      <c r="C1171" s="146"/>
      <c r="D1171" s="147"/>
      <c r="E1171" s="76"/>
      <c r="F1171" s="75"/>
      <c r="G1171" s="55"/>
      <c r="H1171" s="56"/>
      <c r="I1171" s="57"/>
      <c r="J1171" s="57"/>
    </row>
    <row r="1172" spans="1:10" x14ac:dyDescent="0.2">
      <c r="A1172" s="68" t="s">
        <v>327</v>
      </c>
      <c r="B1172" s="65" t="s">
        <v>859</v>
      </c>
      <c r="C1172" s="77" t="s">
        <v>253</v>
      </c>
      <c r="D1172" s="77">
        <v>199</v>
      </c>
      <c r="E1172" s="77">
        <v>78</v>
      </c>
      <c r="F1172" s="69" t="s">
        <v>264</v>
      </c>
      <c r="G1172" s="20" t="s">
        <v>30</v>
      </c>
      <c r="H1172" s="21">
        <v>1</v>
      </c>
      <c r="I1172" s="8">
        <v>0</v>
      </c>
      <c r="J1172" s="22">
        <f t="shared" ref="J1172:J1175" si="142">IF(ISNUMBER(H1172),ROUND(H1172*I1172,2),"")</f>
        <v>0</v>
      </c>
    </row>
    <row r="1173" spans="1:10" x14ac:dyDescent="0.2">
      <c r="A1173" s="68" t="s">
        <v>405</v>
      </c>
      <c r="B1173" s="65" t="s">
        <v>859</v>
      </c>
      <c r="C1173" s="77" t="s">
        <v>253</v>
      </c>
      <c r="D1173" s="77">
        <v>171</v>
      </c>
      <c r="E1173" s="77">
        <v>72</v>
      </c>
      <c r="F1173" s="69" t="s">
        <v>264</v>
      </c>
      <c r="G1173" s="20" t="s">
        <v>30</v>
      </c>
      <c r="H1173" s="21">
        <v>1</v>
      </c>
      <c r="I1173" s="8">
        <v>0</v>
      </c>
      <c r="J1173" s="22">
        <f t="shared" si="142"/>
        <v>0</v>
      </c>
    </row>
    <row r="1174" spans="1:10" x14ac:dyDescent="0.2">
      <c r="A1174" s="68" t="s">
        <v>406</v>
      </c>
      <c r="B1174" s="65" t="s">
        <v>657</v>
      </c>
      <c r="C1174" s="77" t="s">
        <v>253</v>
      </c>
      <c r="D1174" s="77">
        <v>176</v>
      </c>
      <c r="E1174" s="77">
        <v>89</v>
      </c>
      <c r="F1174" s="69" t="s">
        <v>264</v>
      </c>
      <c r="G1174" s="20" t="s">
        <v>30</v>
      </c>
      <c r="H1174" s="21">
        <v>1</v>
      </c>
      <c r="I1174" s="8">
        <v>0</v>
      </c>
      <c r="J1174" s="22">
        <f t="shared" si="142"/>
        <v>0</v>
      </c>
    </row>
    <row r="1175" spans="1:10" x14ac:dyDescent="0.2">
      <c r="A1175" s="68" t="s">
        <v>372</v>
      </c>
      <c r="B1175" s="65" t="s">
        <v>657</v>
      </c>
      <c r="C1175" s="77" t="s">
        <v>261</v>
      </c>
      <c r="D1175" s="77">
        <v>222.00000000000003</v>
      </c>
      <c r="E1175" s="77">
        <v>209</v>
      </c>
      <c r="F1175" s="69" t="s">
        <v>264</v>
      </c>
      <c r="G1175" s="20" t="s">
        <v>30</v>
      </c>
      <c r="H1175" s="21">
        <v>1</v>
      </c>
      <c r="I1175" s="8">
        <v>0</v>
      </c>
      <c r="J1175" s="22">
        <f t="shared" si="142"/>
        <v>0</v>
      </c>
    </row>
    <row r="1176" spans="1:10" x14ac:dyDescent="0.2">
      <c r="A1176" s="45" t="s">
        <v>22</v>
      </c>
      <c r="B1176" s="45" t="s">
        <v>27</v>
      </c>
      <c r="C1176" s="45"/>
      <c r="D1176" s="45"/>
      <c r="E1176" s="45"/>
      <c r="F1176" s="45"/>
      <c r="G1176" s="15"/>
      <c r="H1176" s="16"/>
      <c r="I1176" s="17"/>
      <c r="J1176" s="17">
        <f>SUM(J1177:J1181)</f>
        <v>0</v>
      </c>
    </row>
    <row r="1177" spans="1:10" ht="11.25" customHeight="1" x14ac:dyDescent="0.2">
      <c r="A1177" s="31" t="s">
        <v>3</v>
      </c>
      <c r="B1177" s="134" t="s">
        <v>339</v>
      </c>
      <c r="C1177" s="135" t="s">
        <v>339</v>
      </c>
      <c r="D1177" s="135" t="s">
        <v>339</v>
      </c>
      <c r="E1177" s="135" t="s">
        <v>339</v>
      </c>
      <c r="F1177" s="136" t="s">
        <v>339</v>
      </c>
      <c r="G1177" s="20" t="s">
        <v>23</v>
      </c>
      <c r="H1177" s="23">
        <v>7.1428999999999991</v>
      </c>
      <c r="I1177" s="9">
        <v>0</v>
      </c>
      <c r="J1177" s="22">
        <f>IF(ISNUMBER(H1177),ROUND(H1177*I1177,2),"")</f>
        <v>0</v>
      </c>
    </row>
    <row r="1178" spans="1:10" ht="11.25" customHeight="1" x14ac:dyDescent="0.2">
      <c r="A1178" s="31" t="s">
        <v>4</v>
      </c>
      <c r="B1178" s="134" t="s">
        <v>284</v>
      </c>
      <c r="C1178" s="135" t="s">
        <v>284</v>
      </c>
      <c r="D1178" s="135" t="s">
        <v>284</v>
      </c>
      <c r="E1178" s="135" t="s">
        <v>284</v>
      </c>
      <c r="F1178" s="136" t="s">
        <v>284</v>
      </c>
      <c r="G1178" s="20" t="s">
        <v>23</v>
      </c>
      <c r="H1178" s="23">
        <v>39.114800000000002</v>
      </c>
      <c r="I1178" s="9">
        <v>0</v>
      </c>
      <c r="J1178" s="22">
        <f t="shared" ref="J1178:J1181" si="143">IF(ISNUMBER(H1178),ROUND(H1178*I1178,2),"")</f>
        <v>0</v>
      </c>
    </row>
    <row r="1179" spans="1:10" ht="11.25" customHeight="1" x14ac:dyDescent="0.2">
      <c r="A1179" s="31" t="s">
        <v>6</v>
      </c>
      <c r="B1179" s="134" t="s">
        <v>378</v>
      </c>
      <c r="C1179" s="135" t="s">
        <v>378</v>
      </c>
      <c r="D1179" s="135" t="s">
        <v>378</v>
      </c>
      <c r="E1179" s="135" t="s">
        <v>378</v>
      </c>
      <c r="F1179" s="136" t="s">
        <v>378</v>
      </c>
      <c r="G1179" s="20" t="s">
        <v>5</v>
      </c>
      <c r="H1179" s="23">
        <v>32.290000000000006</v>
      </c>
      <c r="I1179" s="9">
        <v>0</v>
      </c>
      <c r="J1179" s="22">
        <f t="shared" si="143"/>
        <v>0</v>
      </c>
    </row>
    <row r="1180" spans="1:10" ht="11.25" customHeight="1" x14ac:dyDescent="0.2">
      <c r="A1180" s="31" t="s">
        <v>7</v>
      </c>
      <c r="B1180" s="134" t="s">
        <v>269</v>
      </c>
      <c r="C1180" s="135" t="s">
        <v>269</v>
      </c>
      <c r="D1180" s="135" t="s">
        <v>269</v>
      </c>
      <c r="E1180" s="135" t="s">
        <v>269</v>
      </c>
      <c r="F1180" s="136" t="s">
        <v>269</v>
      </c>
      <c r="G1180" s="20" t="s">
        <v>5</v>
      </c>
      <c r="H1180" s="23">
        <v>130.77999999999997</v>
      </c>
      <c r="I1180" s="9">
        <v>0</v>
      </c>
      <c r="J1180" s="22">
        <f t="shared" si="143"/>
        <v>0</v>
      </c>
    </row>
    <row r="1181" spans="1:10" ht="11.25" customHeight="1" x14ac:dyDescent="0.2">
      <c r="A1181" s="31" t="s">
        <v>8</v>
      </c>
      <c r="B1181" s="134" t="s">
        <v>271</v>
      </c>
      <c r="C1181" s="135" t="s">
        <v>271</v>
      </c>
      <c r="D1181" s="135" t="s">
        <v>271</v>
      </c>
      <c r="E1181" s="135" t="s">
        <v>271</v>
      </c>
      <c r="F1181" s="136" t="s">
        <v>271</v>
      </c>
      <c r="G1181" s="20" t="s">
        <v>5</v>
      </c>
      <c r="H1181" s="23">
        <v>130.77999999999997</v>
      </c>
      <c r="I1181" s="9">
        <v>0</v>
      </c>
      <c r="J1181" s="22">
        <f t="shared" si="143"/>
        <v>0</v>
      </c>
    </row>
    <row r="1182" spans="1:10" x14ac:dyDescent="0.2">
      <c r="A1182" s="52" t="s">
        <v>864</v>
      </c>
      <c r="B1182" s="143" t="s">
        <v>1154</v>
      </c>
      <c r="C1182" s="144"/>
      <c r="D1182" s="37"/>
      <c r="E1182" s="37"/>
      <c r="F1182" s="37"/>
      <c r="G1182" s="38"/>
      <c r="H1182" s="38"/>
      <c r="I1182" s="38"/>
      <c r="J1182" s="36">
        <f>J1183+J1197</f>
        <v>0</v>
      </c>
    </row>
    <row r="1183" spans="1:10" x14ac:dyDescent="0.2">
      <c r="A1183" s="45" t="s">
        <v>21</v>
      </c>
      <c r="B1183" s="45" t="s">
        <v>42</v>
      </c>
      <c r="C1183" s="45"/>
      <c r="D1183" s="45"/>
      <c r="E1183" s="45"/>
      <c r="F1183" s="45"/>
      <c r="G1183" s="15"/>
      <c r="H1183" s="16"/>
      <c r="I1183" s="17"/>
      <c r="J1183" s="17">
        <f>J1184</f>
        <v>0</v>
      </c>
    </row>
    <row r="1184" spans="1:10" x14ac:dyDescent="0.2">
      <c r="A1184" s="45" t="s">
        <v>2</v>
      </c>
      <c r="B1184" s="45" t="s">
        <v>43</v>
      </c>
      <c r="C1184" s="45"/>
      <c r="D1184" s="45"/>
      <c r="E1184" s="45"/>
      <c r="F1184" s="45"/>
      <c r="G1184" s="15"/>
      <c r="H1184" s="16"/>
      <c r="I1184" s="18"/>
      <c r="J1184" s="18">
        <f>SUM(J1187:J1196)</f>
        <v>0</v>
      </c>
    </row>
    <row r="1185" spans="1:10" x14ac:dyDescent="0.2">
      <c r="A1185" s="53"/>
      <c r="B1185" s="137" t="s">
        <v>861</v>
      </c>
      <c r="C1185" s="138"/>
      <c r="D1185" s="138"/>
      <c r="E1185" s="138"/>
      <c r="F1185" s="139"/>
      <c r="G1185" s="15"/>
      <c r="H1185" s="16"/>
      <c r="I1185" s="18"/>
      <c r="J1185" s="18"/>
    </row>
    <row r="1186" spans="1:10" ht="22.5" x14ac:dyDescent="0.2">
      <c r="A1186" s="44" t="s">
        <v>248</v>
      </c>
      <c r="B1186" s="41" t="s">
        <v>249</v>
      </c>
      <c r="C1186" s="41" t="s">
        <v>250</v>
      </c>
      <c r="D1186" s="41" t="s">
        <v>263</v>
      </c>
      <c r="E1186" s="41" t="s">
        <v>262</v>
      </c>
      <c r="F1186" s="41" t="s">
        <v>251</v>
      </c>
      <c r="G1186" s="41" t="s">
        <v>1</v>
      </c>
      <c r="H1186" s="42" t="s">
        <v>16</v>
      </c>
      <c r="I1186" s="43" t="s">
        <v>15</v>
      </c>
      <c r="J1186" s="43" t="s">
        <v>17</v>
      </c>
    </row>
    <row r="1187" spans="1:10" x14ac:dyDescent="0.2">
      <c r="A1187" s="68" t="s">
        <v>862</v>
      </c>
      <c r="B1187" s="65" t="s">
        <v>839</v>
      </c>
      <c r="C1187" s="77" t="s">
        <v>863</v>
      </c>
      <c r="D1187" s="77">
        <v>87</v>
      </c>
      <c r="E1187" s="77">
        <v>182</v>
      </c>
      <c r="F1187" s="69" t="s">
        <v>276</v>
      </c>
      <c r="G1187" s="20" t="s">
        <v>30</v>
      </c>
      <c r="H1187" s="21">
        <v>1</v>
      </c>
      <c r="I1187" s="8">
        <v>0</v>
      </c>
      <c r="J1187" s="22">
        <f t="shared" ref="J1187:J1196" si="144">IF(ISNUMBER(H1187),ROUND(H1187*I1187,2),"")</f>
        <v>0</v>
      </c>
    </row>
    <row r="1188" spans="1:10" x14ac:dyDescent="0.2">
      <c r="A1188" s="68" t="s">
        <v>298</v>
      </c>
      <c r="B1188" s="65" t="s">
        <v>839</v>
      </c>
      <c r="C1188" s="77" t="s">
        <v>293</v>
      </c>
      <c r="D1188" s="77">
        <v>69</v>
      </c>
      <c r="E1188" s="77">
        <v>86</v>
      </c>
      <c r="F1188" s="69" t="s">
        <v>264</v>
      </c>
      <c r="G1188" s="20" t="s">
        <v>30</v>
      </c>
      <c r="H1188" s="21">
        <v>1</v>
      </c>
      <c r="I1188" s="8">
        <v>0</v>
      </c>
      <c r="J1188" s="22">
        <f t="shared" si="144"/>
        <v>0</v>
      </c>
    </row>
    <row r="1189" spans="1:10" x14ac:dyDescent="0.2">
      <c r="A1189" s="68" t="s">
        <v>349</v>
      </c>
      <c r="B1189" s="65" t="s">
        <v>839</v>
      </c>
      <c r="C1189" s="77" t="s">
        <v>293</v>
      </c>
      <c r="D1189" s="77">
        <v>69</v>
      </c>
      <c r="E1189" s="77">
        <v>86</v>
      </c>
      <c r="F1189" s="69" t="s">
        <v>264</v>
      </c>
      <c r="G1189" s="20" t="s">
        <v>30</v>
      </c>
      <c r="H1189" s="21">
        <v>1</v>
      </c>
      <c r="I1189" s="8">
        <v>0</v>
      </c>
      <c r="J1189" s="22">
        <f t="shared" si="144"/>
        <v>0</v>
      </c>
    </row>
    <row r="1190" spans="1:10" x14ac:dyDescent="0.2">
      <c r="A1190" s="68" t="s">
        <v>233</v>
      </c>
      <c r="B1190" s="65" t="s">
        <v>288</v>
      </c>
      <c r="C1190" s="77" t="s">
        <v>293</v>
      </c>
      <c r="D1190" s="77">
        <v>137</v>
      </c>
      <c r="E1190" s="77">
        <v>136</v>
      </c>
      <c r="F1190" s="69" t="s">
        <v>264</v>
      </c>
      <c r="G1190" s="20" t="s">
        <v>30</v>
      </c>
      <c r="H1190" s="21">
        <v>1</v>
      </c>
      <c r="I1190" s="8">
        <v>0</v>
      </c>
      <c r="J1190" s="22">
        <f t="shared" si="144"/>
        <v>0</v>
      </c>
    </row>
    <row r="1191" spans="1:10" x14ac:dyDescent="0.2">
      <c r="A1191" s="68" t="s">
        <v>254</v>
      </c>
      <c r="B1191" s="65" t="s">
        <v>303</v>
      </c>
      <c r="C1191" s="77" t="s">
        <v>293</v>
      </c>
      <c r="D1191" s="77">
        <v>137</v>
      </c>
      <c r="E1191" s="77">
        <v>136</v>
      </c>
      <c r="F1191" s="69" t="s">
        <v>264</v>
      </c>
      <c r="G1191" s="20" t="s">
        <v>30</v>
      </c>
      <c r="H1191" s="21">
        <v>1</v>
      </c>
      <c r="I1191" s="8">
        <v>0</v>
      </c>
      <c r="J1191" s="22">
        <f t="shared" si="144"/>
        <v>0</v>
      </c>
    </row>
    <row r="1192" spans="1:10" x14ac:dyDescent="0.2">
      <c r="A1192" s="68" t="s">
        <v>299</v>
      </c>
      <c r="B1192" s="65" t="s">
        <v>303</v>
      </c>
      <c r="C1192" s="77" t="s">
        <v>260</v>
      </c>
      <c r="D1192" s="77">
        <v>106</v>
      </c>
      <c r="E1192" s="77">
        <v>204.99999999999997</v>
      </c>
      <c r="F1192" s="69" t="s">
        <v>264</v>
      </c>
      <c r="G1192" s="20" t="s">
        <v>30</v>
      </c>
      <c r="H1192" s="21">
        <v>1</v>
      </c>
      <c r="I1192" s="8">
        <v>0</v>
      </c>
      <c r="J1192" s="22">
        <f t="shared" si="144"/>
        <v>0</v>
      </c>
    </row>
    <row r="1193" spans="1:10" x14ac:dyDescent="0.2">
      <c r="A1193" s="68" t="s">
        <v>236</v>
      </c>
      <c r="B1193" s="65" t="s">
        <v>502</v>
      </c>
      <c r="C1193" s="77" t="s">
        <v>293</v>
      </c>
      <c r="D1193" s="77">
        <v>98</v>
      </c>
      <c r="E1193" s="77">
        <v>131</v>
      </c>
      <c r="F1193" s="69" t="s">
        <v>264</v>
      </c>
      <c r="G1193" s="20" t="s">
        <v>30</v>
      </c>
      <c r="H1193" s="21">
        <v>1</v>
      </c>
      <c r="I1193" s="8">
        <v>0</v>
      </c>
      <c r="J1193" s="22">
        <f t="shared" si="144"/>
        <v>0</v>
      </c>
    </row>
    <row r="1194" spans="1:10" x14ac:dyDescent="0.2">
      <c r="A1194" s="68" t="s">
        <v>237</v>
      </c>
      <c r="B1194" s="65" t="s">
        <v>502</v>
      </c>
      <c r="C1194" s="77" t="s">
        <v>293</v>
      </c>
      <c r="D1194" s="77">
        <v>96</v>
      </c>
      <c r="E1194" s="77">
        <v>133</v>
      </c>
      <c r="F1194" s="69" t="s">
        <v>264</v>
      </c>
      <c r="G1194" s="20" t="s">
        <v>30</v>
      </c>
      <c r="H1194" s="21">
        <v>1</v>
      </c>
      <c r="I1194" s="8">
        <v>0</v>
      </c>
      <c r="J1194" s="22">
        <f t="shared" si="144"/>
        <v>0</v>
      </c>
    </row>
    <row r="1195" spans="1:10" x14ac:dyDescent="0.2">
      <c r="A1195" s="68" t="s">
        <v>404</v>
      </c>
      <c r="B1195" s="65" t="s">
        <v>502</v>
      </c>
      <c r="C1195" s="77" t="s">
        <v>260</v>
      </c>
      <c r="D1195" s="77">
        <v>106</v>
      </c>
      <c r="E1195" s="77">
        <v>204.99999999999997</v>
      </c>
      <c r="F1195" s="69" t="s">
        <v>264</v>
      </c>
      <c r="G1195" s="20" t="s">
        <v>30</v>
      </c>
      <c r="H1195" s="21">
        <v>1</v>
      </c>
      <c r="I1195" s="8">
        <v>0</v>
      </c>
      <c r="J1195" s="22">
        <f t="shared" si="144"/>
        <v>0</v>
      </c>
    </row>
    <row r="1196" spans="1:10" x14ac:dyDescent="0.2">
      <c r="A1196" s="68" t="s">
        <v>239</v>
      </c>
      <c r="B1196" s="65" t="s">
        <v>502</v>
      </c>
      <c r="C1196" s="77" t="s">
        <v>293</v>
      </c>
      <c r="D1196" s="77">
        <v>100</v>
      </c>
      <c r="E1196" s="77">
        <v>142</v>
      </c>
      <c r="F1196" s="69" t="s">
        <v>264</v>
      </c>
      <c r="G1196" s="20" t="s">
        <v>30</v>
      </c>
      <c r="H1196" s="21">
        <v>1</v>
      </c>
      <c r="I1196" s="8">
        <v>0</v>
      </c>
      <c r="J1196" s="22">
        <f t="shared" si="144"/>
        <v>0</v>
      </c>
    </row>
    <row r="1197" spans="1:10" x14ac:dyDescent="0.2">
      <c r="A1197" s="45" t="s">
        <v>22</v>
      </c>
      <c r="B1197" s="45" t="s">
        <v>27</v>
      </c>
      <c r="C1197" s="45"/>
      <c r="D1197" s="45"/>
      <c r="E1197" s="45"/>
      <c r="F1197" s="45"/>
      <c r="G1197" s="15"/>
      <c r="H1197" s="16"/>
      <c r="I1197" s="17"/>
      <c r="J1197" s="17">
        <f>SUM(J1198:J1201)</f>
        <v>0</v>
      </c>
    </row>
    <row r="1198" spans="1:10" ht="11.25" customHeight="1" x14ac:dyDescent="0.2">
      <c r="A1198" s="31" t="s">
        <v>3</v>
      </c>
      <c r="B1198" s="134" t="s">
        <v>290</v>
      </c>
      <c r="C1198" s="135" t="s">
        <v>290</v>
      </c>
      <c r="D1198" s="135" t="s">
        <v>290</v>
      </c>
      <c r="E1198" s="135" t="s">
        <v>290</v>
      </c>
      <c r="F1198" s="136" t="s">
        <v>290</v>
      </c>
      <c r="G1198" s="20" t="s">
        <v>23</v>
      </c>
      <c r="H1198" s="23">
        <v>12.053000000000001</v>
      </c>
      <c r="I1198" s="9">
        <v>0</v>
      </c>
      <c r="J1198" s="22">
        <f>IF(ISNUMBER(H1198),ROUND(H1198*I1198,2),"")</f>
        <v>0</v>
      </c>
    </row>
    <row r="1199" spans="1:10" ht="11.25" customHeight="1" x14ac:dyDescent="0.2">
      <c r="A1199" s="31" t="s">
        <v>4</v>
      </c>
      <c r="B1199" s="134" t="s">
        <v>378</v>
      </c>
      <c r="C1199" s="135" t="s">
        <v>378</v>
      </c>
      <c r="D1199" s="135" t="s">
        <v>378</v>
      </c>
      <c r="E1199" s="135" t="s">
        <v>378</v>
      </c>
      <c r="F1199" s="136" t="s">
        <v>378</v>
      </c>
      <c r="G1199" s="20" t="s">
        <v>5</v>
      </c>
      <c r="H1199" s="23">
        <v>3.09</v>
      </c>
      <c r="I1199" s="9">
        <v>0</v>
      </c>
      <c r="J1199" s="22">
        <f t="shared" ref="J1199:J1201" si="145">IF(ISNUMBER(H1199),ROUND(H1199*I1199,2),"")</f>
        <v>0</v>
      </c>
    </row>
    <row r="1200" spans="1:10" ht="11.25" customHeight="1" x14ac:dyDescent="0.2">
      <c r="A1200" s="31" t="s">
        <v>6</v>
      </c>
      <c r="B1200" s="134" t="s">
        <v>269</v>
      </c>
      <c r="C1200" s="135" t="s">
        <v>269</v>
      </c>
      <c r="D1200" s="135" t="s">
        <v>269</v>
      </c>
      <c r="E1200" s="135" t="s">
        <v>269</v>
      </c>
      <c r="F1200" s="136" t="s">
        <v>269</v>
      </c>
      <c r="G1200" s="20" t="s">
        <v>5</v>
      </c>
      <c r="H1200" s="23">
        <v>48.94</v>
      </c>
      <c r="I1200" s="9">
        <v>0</v>
      </c>
      <c r="J1200" s="22">
        <f t="shared" si="145"/>
        <v>0</v>
      </c>
    </row>
    <row r="1201" spans="1:10" ht="11.25" customHeight="1" x14ac:dyDescent="0.2">
      <c r="A1201" s="31" t="s">
        <v>7</v>
      </c>
      <c r="B1201" s="134" t="s">
        <v>271</v>
      </c>
      <c r="C1201" s="135" t="s">
        <v>271</v>
      </c>
      <c r="D1201" s="135" t="s">
        <v>271</v>
      </c>
      <c r="E1201" s="135" t="s">
        <v>271</v>
      </c>
      <c r="F1201" s="136" t="s">
        <v>271</v>
      </c>
      <c r="G1201" s="20" t="s">
        <v>5</v>
      </c>
      <c r="H1201" s="23">
        <v>48.94</v>
      </c>
      <c r="I1201" s="9">
        <v>0</v>
      </c>
      <c r="J1201" s="22">
        <f t="shared" si="145"/>
        <v>0</v>
      </c>
    </row>
    <row r="1202" spans="1:10" x14ac:dyDescent="0.2">
      <c r="A1202" s="52" t="s">
        <v>868</v>
      </c>
      <c r="B1202" s="143" t="s">
        <v>865</v>
      </c>
      <c r="C1202" s="144"/>
      <c r="D1202" s="37"/>
      <c r="E1202" s="37"/>
      <c r="F1202" s="37"/>
      <c r="G1202" s="38"/>
      <c r="H1202" s="38"/>
      <c r="I1202" s="38"/>
      <c r="J1202" s="36">
        <f>J1203+J1215</f>
        <v>0</v>
      </c>
    </row>
    <row r="1203" spans="1:10" x14ac:dyDescent="0.2">
      <c r="A1203" s="45" t="s">
        <v>21</v>
      </c>
      <c r="B1203" s="45" t="s">
        <v>42</v>
      </c>
      <c r="C1203" s="45"/>
      <c r="D1203" s="45"/>
      <c r="E1203" s="45"/>
      <c r="F1203" s="45"/>
      <c r="G1203" s="15"/>
      <c r="H1203" s="16"/>
      <c r="I1203" s="17"/>
      <c r="J1203" s="17">
        <f>J1204</f>
        <v>0</v>
      </c>
    </row>
    <row r="1204" spans="1:10" x14ac:dyDescent="0.2">
      <c r="A1204" s="45" t="s">
        <v>2</v>
      </c>
      <c r="B1204" s="45" t="s">
        <v>43</v>
      </c>
      <c r="C1204" s="45"/>
      <c r="D1204" s="45"/>
      <c r="E1204" s="45"/>
      <c r="F1204" s="45"/>
      <c r="G1204" s="15"/>
      <c r="H1204" s="16"/>
      <c r="I1204" s="18"/>
      <c r="J1204" s="18">
        <f>SUM(J1207:J1214)</f>
        <v>0</v>
      </c>
    </row>
    <row r="1205" spans="1:10" x14ac:dyDescent="0.2">
      <c r="A1205" s="53"/>
      <c r="B1205" s="137" t="s">
        <v>866</v>
      </c>
      <c r="C1205" s="138"/>
      <c r="D1205" s="138"/>
      <c r="E1205" s="138"/>
      <c r="F1205" s="139"/>
      <c r="G1205" s="15"/>
      <c r="H1205" s="16"/>
      <c r="I1205" s="18"/>
      <c r="J1205" s="18"/>
    </row>
    <row r="1206" spans="1:10" ht="22.5" x14ac:dyDescent="0.2">
      <c r="A1206" s="44" t="s">
        <v>248</v>
      </c>
      <c r="B1206" s="41" t="s">
        <v>249</v>
      </c>
      <c r="C1206" s="41" t="s">
        <v>250</v>
      </c>
      <c r="D1206" s="41" t="s">
        <v>263</v>
      </c>
      <c r="E1206" s="41" t="s">
        <v>262</v>
      </c>
      <c r="F1206" s="41" t="s">
        <v>251</v>
      </c>
      <c r="G1206" s="41" t="s">
        <v>1</v>
      </c>
      <c r="H1206" s="42" t="s">
        <v>16</v>
      </c>
      <c r="I1206" s="43" t="s">
        <v>15</v>
      </c>
      <c r="J1206" s="43" t="s">
        <v>17</v>
      </c>
    </row>
    <row r="1207" spans="1:10" x14ac:dyDescent="0.2">
      <c r="A1207" s="68" t="s">
        <v>233</v>
      </c>
      <c r="B1207" s="65" t="s">
        <v>433</v>
      </c>
      <c r="C1207" s="77" t="s">
        <v>293</v>
      </c>
      <c r="D1207" s="77">
        <v>101</v>
      </c>
      <c r="E1207" s="77">
        <v>121</v>
      </c>
      <c r="F1207" s="69" t="s">
        <v>264</v>
      </c>
      <c r="G1207" s="20" t="s">
        <v>30</v>
      </c>
      <c r="H1207" s="21">
        <v>1</v>
      </c>
      <c r="I1207" s="8">
        <v>0</v>
      </c>
      <c r="J1207" s="22">
        <f t="shared" ref="J1207:J1214" si="146">IF(ISNUMBER(H1207),ROUND(H1207*I1207,2),"")</f>
        <v>0</v>
      </c>
    </row>
    <row r="1208" spans="1:10" x14ac:dyDescent="0.2">
      <c r="A1208" s="68" t="s">
        <v>254</v>
      </c>
      <c r="B1208" s="65" t="s">
        <v>391</v>
      </c>
      <c r="C1208" s="77" t="s">
        <v>253</v>
      </c>
      <c r="D1208" s="77">
        <v>276</v>
      </c>
      <c r="E1208" s="77">
        <v>141</v>
      </c>
      <c r="F1208" s="69" t="s">
        <v>264</v>
      </c>
      <c r="G1208" s="20" t="s">
        <v>30</v>
      </c>
      <c r="H1208" s="21">
        <v>1</v>
      </c>
      <c r="I1208" s="8">
        <v>0</v>
      </c>
      <c r="J1208" s="22">
        <f t="shared" si="146"/>
        <v>0</v>
      </c>
    </row>
    <row r="1209" spans="1:10" x14ac:dyDescent="0.2">
      <c r="A1209" s="68" t="s">
        <v>299</v>
      </c>
      <c r="B1209" s="65" t="s">
        <v>391</v>
      </c>
      <c r="C1209" s="77" t="s">
        <v>260</v>
      </c>
      <c r="D1209" s="77">
        <v>91</v>
      </c>
      <c r="E1209" s="77">
        <v>202.99999999999997</v>
      </c>
      <c r="F1209" s="69" t="s">
        <v>264</v>
      </c>
      <c r="G1209" s="20" t="s">
        <v>30</v>
      </c>
      <c r="H1209" s="21">
        <v>1</v>
      </c>
      <c r="I1209" s="8">
        <v>0</v>
      </c>
      <c r="J1209" s="22">
        <f t="shared" si="146"/>
        <v>0</v>
      </c>
    </row>
    <row r="1210" spans="1:10" x14ac:dyDescent="0.2">
      <c r="A1210" s="68" t="s">
        <v>237</v>
      </c>
      <c r="B1210" s="65" t="s">
        <v>401</v>
      </c>
      <c r="C1210" s="77" t="s">
        <v>253</v>
      </c>
      <c r="D1210" s="77">
        <v>250</v>
      </c>
      <c r="E1210" s="77">
        <v>147</v>
      </c>
      <c r="F1210" s="69" t="s">
        <v>294</v>
      </c>
      <c r="G1210" s="20" t="s">
        <v>30</v>
      </c>
      <c r="H1210" s="21">
        <v>1</v>
      </c>
      <c r="I1210" s="8">
        <v>0</v>
      </c>
      <c r="J1210" s="22">
        <f t="shared" si="146"/>
        <v>0</v>
      </c>
    </row>
    <row r="1211" spans="1:10" x14ac:dyDescent="0.2">
      <c r="A1211" s="68" t="s">
        <v>238</v>
      </c>
      <c r="B1211" s="65" t="s">
        <v>401</v>
      </c>
      <c r="C1211" s="77" t="s">
        <v>293</v>
      </c>
      <c r="D1211" s="77">
        <v>96</v>
      </c>
      <c r="E1211" s="77">
        <v>204</v>
      </c>
      <c r="F1211" s="69" t="s">
        <v>294</v>
      </c>
      <c r="G1211" s="20" t="s">
        <v>30</v>
      </c>
      <c r="H1211" s="21">
        <v>1</v>
      </c>
      <c r="I1211" s="8">
        <v>0</v>
      </c>
      <c r="J1211" s="22">
        <f t="shared" si="146"/>
        <v>0</v>
      </c>
    </row>
    <row r="1212" spans="1:10" x14ac:dyDescent="0.2">
      <c r="A1212" s="68" t="s">
        <v>393</v>
      </c>
      <c r="B1212" s="65" t="s">
        <v>401</v>
      </c>
      <c r="C1212" s="77" t="s">
        <v>260</v>
      </c>
      <c r="D1212" s="77">
        <v>94</v>
      </c>
      <c r="E1212" s="77">
        <v>204</v>
      </c>
      <c r="F1212" s="69" t="s">
        <v>294</v>
      </c>
      <c r="G1212" s="20" t="s">
        <v>30</v>
      </c>
      <c r="H1212" s="21">
        <v>1</v>
      </c>
      <c r="I1212" s="8">
        <v>0</v>
      </c>
      <c r="J1212" s="22">
        <f t="shared" si="146"/>
        <v>0</v>
      </c>
    </row>
    <row r="1213" spans="1:10" x14ac:dyDescent="0.2">
      <c r="A1213" s="68" t="s">
        <v>255</v>
      </c>
      <c r="B1213" s="65" t="s">
        <v>433</v>
      </c>
      <c r="C1213" s="77" t="s">
        <v>293</v>
      </c>
      <c r="D1213" s="77">
        <v>96</v>
      </c>
      <c r="E1213" s="77">
        <v>204</v>
      </c>
      <c r="F1213" s="69" t="s">
        <v>264</v>
      </c>
      <c r="G1213" s="20" t="s">
        <v>30</v>
      </c>
      <c r="H1213" s="21">
        <v>1</v>
      </c>
      <c r="I1213" s="8">
        <v>0</v>
      </c>
      <c r="J1213" s="22">
        <f t="shared" si="146"/>
        <v>0</v>
      </c>
    </row>
    <row r="1214" spans="1:10" x14ac:dyDescent="0.2">
      <c r="A1214" s="68" t="s">
        <v>867</v>
      </c>
      <c r="B1214" s="65" t="s">
        <v>433</v>
      </c>
      <c r="C1214" s="77" t="s">
        <v>260</v>
      </c>
      <c r="D1214" s="77">
        <v>94</v>
      </c>
      <c r="E1214" s="77">
        <v>204</v>
      </c>
      <c r="F1214" s="69" t="s">
        <v>264</v>
      </c>
      <c r="G1214" s="20" t="s">
        <v>30</v>
      </c>
      <c r="H1214" s="21">
        <v>1</v>
      </c>
      <c r="I1214" s="8">
        <v>0</v>
      </c>
      <c r="J1214" s="22">
        <f t="shared" si="146"/>
        <v>0</v>
      </c>
    </row>
    <row r="1215" spans="1:10" x14ac:dyDescent="0.2">
      <c r="A1215" s="45" t="s">
        <v>22</v>
      </c>
      <c r="B1215" s="45" t="s">
        <v>27</v>
      </c>
      <c r="C1215" s="45"/>
      <c r="D1215" s="45"/>
      <c r="E1215" s="45"/>
      <c r="F1215" s="45"/>
      <c r="G1215" s="15"/>
      <c r="H1215" s="16"/>
      <c r="I1215" s="17"/>
      <c r="J1215" s="17">
        <f>SUM(J1216:J1219)</f>
        <v>0</v>
      </c>
    </row>
    <row r="1216" spans="1:10" ht="11.25" customHeight="1" x14ac:dyDescent="0.2">
      <c r="A1216" s="31" t="s">
        <v>3</v>
      </c>
      <c r="B1216" s="134" t="s">
        <v>495</v>
      </c>
      <c r="C1216" s="135" t="s">
        <v>495</v>
      </c>
      <c r="D1216" s="135" t="s">
        <v>495</v>
      </c>
      <c r="E1216" s="135" t="s">
        <v>495</v>
      </c>
      <c r="F1216" s="136" t="s">
        <v>495</v>
      </c>
      <c r="G1216" s="20" t="s">
        <v>23</v>
      </c>
      <c r="H1216" s="23">
        <v>18.387999999999998</v>
      </c>
      <c r="I1216" s="9">
        <v>0</v>
      </c>
      <c r="J1216" s="22">
        <f>IF(ISNUMBER(H1216),ROUND(H1216*I1216,2),"")</f>
        <v>0</v>
      </c>
    </row>
    <row r="1217" spans="1:10" ht="11.25" customHeight="1" x14ac:dyDescent="0.2">
      <c r="A1217" s="31" t="s">
        <v>4</v>
      </c>
      <c r="B1217" s="134" t="s">
        <v>473</v>
      </c>
      <c r="C1217" s="135" t="s">
        <v>473</v>
      </c>
      <c r="D1217" s="135" t="s">
        <v>473</v>
      </c>
      <c r="E1217" s="135" t="s">
        <v>473</v>
      </c>
      <c r="F1217" s="136" t="s">
        <v>473</v>
      </c>
      <c r="G1217" s="20" t="s">
        <v>5</v>
      </c>
      <c r="H1217" s="23">
        <v>6.42</v>
      </c>
      <c r="I1217" s="9">
        <v>0</v>
      </c>
      <c r="J1217" s="22">
        <f t="shared" ref="J1217:J1219" si="147">IF(ISNUMBER(H1217),ROUND(H1217*I1217,2),"")</f>
        <v>0</v>
      </c>
    </row>
    <row r="1218" spans="1:10" ht="11.25" customHeight="1" x14ac:dyDescent="0.2">
      <c r="A1218" s="31" t="s">
        <v>6</v>
      </c>
      <c r="B1218" s="134" t="s">
        <v>269</v>
      </c>
      <c r="C1218" s="135" t="s">
        <v>269</v>
      </c>
      <c r="D1218" s="135" t="s">
        <v>269</v>
      </c>
      <c r="E1218" s="135" t="s">
        <v>269</v>
      </c>
      <c r="F1218" s="136" t="s">
        <v>269</v>
      </c>
      <c r="G1218" s="20" t="s">
        <v>5</v>
      </c>
      <c r="H1218" s="23">
        <v>50.52</v>
      </c>
      <c r="I1218" s="9">
        <v>0</v>
      </c>
      <c r="J1218" s="22">
        <f t="shared" si="147"/>
        <v>0</v>
      </c>
    </row>
    <row r="1219" spans="1:10" ht="11.25" customHeight="1" x14ac:dyDescent="0.2">
      <c r="A1219" s="31" t="s">
        <v>7</v>
      </c>
      <c r="B1219" s="134" t="s">
        <v>271</v>
      </c>
      <c r="C1219" s="135" t="s">
        <v>271</v>
      </c>
      <c r="D1219" s="135" t="s">
        <v>271</v>
      </c>
      <c r="E1219" s="135" t="s">
        <v>271</v>
      </c>
      <c r="F1219" s="136" t="s">
        <v>271</v>
      </c>
      <c r="G1219" s="20" t="s">
        <v>5</v>
      </c>
      <c r="H1219" s="23">
        <v>50.52</v>
      </c>
      <c r="I1219" s="9">
        <v>0</v>
      </c>
      <c r="J1219" s="22">
        <f t="shared" si="147"/>
        <v>0</v>
      </c>
    </row>
    <row r="1220" spans="1:10" x14ac:dyDescent="0.2">
      <c r="A1220" s="52" t="s">
        <v>871</v>
      </c>
      <c r="B1220" s="143" t="s">
        <v>869</v>
      </c>
      <c r="C1220" s="144"/>
      <c r="D1220" s="37"/>
      <c r="E1220" s="37"/>
      <c r="F1220" s="37"/>
      <c r="G1220" s="38"/>
      <c r="H1220" s="38"/>
      <c r="I1220" s="38"/>
      <c r="J1220" s="36">
        <f>J1221+J1232</f>
        <v>0</v>
      </c>
    </row>
    <row r="1221" spans="1:10" x14ac:dyDescent="0.2">
      <c r="A1221" s="45" t="s">
        <v>21</v>
      </c>
      <c r="B1221" s="45" t="s">
        <v>42</v>
      </c>
      <c r="C1221" s="45"/>
      <c r="D1221" s="45"/>
      <c r="E1221" s="45"/>
      <c r="F1221" s="45"/>
      <c r="G1221" s="15"/>
      <c r="H1221" s="16"/>
      <c r="I1221" s="17"/>
      <c r="J1221" s="17">
        <f>J1222</f>
        <v>0</v>
      </c>
    </row>
    <row r="1222" spans="1:10" x14ac:dyDescent="0.2">
      <c r="A1222" s="45" t="s">
        <v>2</v>
      </c>
      <c r="B1222" s="45" t="s">
        <v>43</v>
      </c>
      <c r="C1222" s="45"/>
      <c r="D1222" s="45"/>
      <c r="E1222" s="45"/>
      <c r="F1222" s="45"/>
      <c r="G1222" s="15"/>
      <c r="H1222" s="16"/>
      <c r="I1222" s="18"/>
      <c r="J1222" s="18">
        <f>SUM(J1225:J1231)</f>
        <v>0</v>
      </c>
    </row>
    <row r="1223" spans="1:10" x14ac:dyDescent="0.2">
      <c r="A1223" s="53"/>
      <c r="B1223" s="137" t="s">
        <v>272</v>
      </c>
      <c r="C1223" s="138"/>
      <c r="D1223" s="138"/>
      <c r="E1223" s="138"/>
      <c r="F1223" s="139"/>
      <c r="G1223" s="15"/>
      <c r="H1223" s="16"/>
      <c r="I1223" s="18"/>
      <c r="J1223" s="18"/>
    </row>
    <row r="1224" spans="1:10" ht="22.5" x14ac:dyDescent="0.2">
      <c r="A1224" s="44" t="s">
        <v>248</v>
      </c>
      <c r="B1224" s="41" t="s">
        <v>249</v>
      </c>
      <c r="C1224" s="41" t="s">
        <v>250</v>
      </c>
      <c r="D1224" s="41" t="s">
        <v>263</v>
      </c>
      <c r="E1224" s="41" t="s">
        <v>262</v>
      </c>
      <c r="F1224" s="41" t="s">
        <v>251</v>
      </c>
      <c r="G1224" s="41" t="s">
        <v>1</v>
      </c>
      <c r="H1224" s="42" t="s">
        <v>16</v>
      </c>
      <c r="I1224" s="43" t="s">
        <v>15</v>
      </c>
      <c r="J1224" s="43" t="s">
        <v>17</v>
      </c>
    </row>
    <row r="1225" spans="1:10" x14ac:dyDescent="0.2">
      <c r="A1225" s="68" t="s">
        <v>297</v>
      </c>
      <c r="B1225" s="65" t="s">
        <v>336</v>
      </c>
      <c r="C1225" s="77" t="s">
        <v>386</v>
      </c>
      <c r="D1225" s="77">
        <v>136</v>
      </c>
      <c r="E1225" s="77">
        <v>169</v>
      </c>
      <c r="F1225" s="69" t="s">
        <v>264</v>
      </c>
      <c r="G1225" s="20" t="s">
        <v>30</v>
      </c>
      <c r="H1225" s="21">
        <v>1</v>
      </c>
      <c r="I1225" s="8">
        <v>0</v>
      </c>
      <c r="J1225" s="22">
        <f t="shared" ref="J1225:J1231" si="148">IF(ISNUMBER(H1225),ROUND(H1225*I1225,2),"")</f>
        <v>0</v>
      </c>
    </row>
    <row r="1226" spans="1:10" x14ac:dyDescent="0.2">
      <c r="A1226" s="68" t="s">
        <v>298</v>
      </c>
      <c r="B1226" s="65" t="s">
        <v>336</v>
      </c>
      <c r="C1226" s="77" t="s">
        <v>253</v>
      </c>
      <c r="D1226" s="77">
        <v>109.00000000000001</v>
      </c>
      <c r="E1226" s="77">
        <v>136</v>
      </c>
      <c r="F1226" s="69" t="s">
        <v>264</v>
      </c>
      <c r="G1226" s="20" t="s">
        <v>30</v>
      </c>
      <c r="H1226" s="21">
        <v>1</v>
      </c>
      <c r="I1226" s="8">
        <v>0</v>
      </c>
      <c r="J1226" s="22">
        <f t="shared" si="148"/>
        <v>0</v>
      </c>
    </row>
    <row r="1227" spans="1:10" x14ac:dyDescent="0.2">
      <c r="A1227" s="68" t="s">
        <v>349</v>
      </c>
      <c r="B1227" s="65" t="s">
        <v>366</v>
      </c>
      <c r="C1227" s="77" t="s">
        <v>386</v>
      </c>
      <c r="D1227" s="77">
        <v>169</v>
      </c>
      <c r="E1227" s="77">
        <v>136</v>
      </c>
      <c r="F1227" s="69" t="s">
        <v>264</v>
      </c>
      <c r="G1227" s="20" t="s">
        <v>30</v>
      </c>
      <c r="H1227" s="21">
        <v>1</v>
      </c>
      <c r="I1227" s="8">
        <v>0</v>
      </c>
      <c r="J1227" s="22">
        <f t="shared" si="148"/>
        <v>0</v>
      </c>
    </row>
    <row r="1228" spans="1:10" x14ac:dyDescent="0.2">
      <c r="A1228" s="68" t="s">
        <v>233</v>
      </c>
      <c r="B1228" s="65" t="s">
        <v>502</v>
      </c>
      <c r="C1228" s="77" t="s">
        <v>253</v>
      </c>
      <c r="D1228" s="77">
        <v>109.00000000000001</v>
      </c>
      <c r="E1228" s="77">
        <v>136</v>
      </c>
      <c r="F1228" s="69" t="s">
        <v>264</v>
      </c>
      <c r="G1228" s="20" t="s">
        <v>30</v>
      </c>
      <c r="H1228" s="21">
        <v>1</v>
      </c>
      <c r="I1228" s="8">
        <v>0</v>
      </c>
      <c r="J1228" s="22">
        <f t="shared" si="148"/>
        <v>0</v>
      </c>
    </row>
    <row r="1229" spans="1:10" x14ac:dyDescent="0.2">
      <c r="A1229" s="68" t="s">
        <v>254</v>
      </c>
      <c r="B1229" s="65" t="s">
        <v>502</v>
      </c>
      <c r="C1229" s="77" t="s">
        <v>253</v>
      </c>
      <c r="D1229" s="77">
        <v>109.00000000000001</v>
      </c>
      <c r="E1229" s="77">
        <v>136</v>
      </c>
      <c r="F1229" s="69" t="s">
        <v>264</v>
      </c>
      <c r="G1229" s="20" t="s">
        <v>30</v>
      </c>
      <c r="H1229" s="21">
        <v>1</v>
      </c>
      <c r="I1229" s="8">
        <v>0</v>
      </c>
      <c r="J1229" s="22">
        <f t="shared" si="148"/>
        <v>0</v>
      </c>
    </row>
    <row r="1230" spans="1:10" x14ac:dyDescent="0.2">
      <c r="A1230" s="68" t="s">
        <v>299</v>
      </c>
      <c r="B1230" s="65" t="s">
        <v>502</v>
      </c>
      <c r="C1230" s="77" t="s">
        <v>260</v>
      </c>
      <c r="D1230" s="77">
        <v>212</v>
      </c>
      <c r="E1230" s="77">
        <v>66</v>
      </c>
      <c r="F1230" s="69" t="s">
        <v>264</v>
      </c>
      <c r="G1230" s="20" t="s">
        <v>30</v>
      </c>
      <c r="H1230" s="21">
        <v>1</v>
      </c>
      <c r="I1230" s="8">
        <v>0</v>
      </c>
      <c r="J1230" s="22">
        <f t="shared" si="148"/>
        <v>0</v>
      </c>
    </row>
    <row r="1231" spans="1:10" x14ac:dyDescent="0.2">
      <c r="A1231" s="68" t="s">
        <v>236</v>
      </c>
      <c r="B1231" s="65" t="s">
        <v>374</v>
      </c>
      <c r="C1231" s="77" t="s">
        <v>386</v>
      </c>
      <c r="D1231" s="77">
        <v>169</v>
      </c>
      <c r="E1231" s="77">
        <v>136</v>
      </c>
      <c r="F1231" s="69" t="s">
        <v>264</v>
      </c>
      <c r="G1231" s="20" t="s">
        <v>30</v>
      </c>
      <c r="H1231" s="21">
        <v>1</v>
      </c>
      <c r="I1231" s="8">
        <v>0</v>
      </c>
      <c r="J1231" s="22">
        <f t="shared" si="148"/>
        <v>0</v>
      </c>
    </row>
    <row r="1232" spans="1:10" x14ac:dyDescent="0.2">
      <c r="A1232" s="45" t="s">
        <v>22</v>
      </c>
      <c r="B1232" s="45" t="s">
        <v>27</v>
      </c>
      <c r="C1232" s="45"/>
      <c r="D1232" s="45"/>
      <c r="E1232" s="45"/>
      <c r="F1232" s="45"/>
      <c r="G1232" s="15"/>
      <c r="H1232" s="16"/>
      <c r="I1232" s="17"/>
      <c r="J1232" s="17">
        <f>SUM(J1233:J1237)</f>
        <v>0</v>
      </c>
    </row>
    <row r="1233" spans="1:10" ht="11.25" customHeight="1" x14ac:dyDescent="0.2">
      <c r="A1233" s="31" t="s">
        <v>3</v>
      </c>
      <c r="B1233" s="134" t="s">
        <v>339</v>
      </c>
      <c r="C1233" s="135" t="s">
        <v>339</v>
      </c>
      <c r="D1233" s="135" t="s">
        <v>339</v>
      </c>
      <c r="E1233" s="135" t="s">
        <v>339</v>
      </c>
      <c r="F1233" s="136" t="s">
        <v>339</v>
      </c>
      <c r="G1233" s="20" t="s">
        <v>23</v>
      </c>
      <c r="H1233" s="23">
        <v>6.0792000000000002</v>
      </c>
      <c r="I1233" s="9">
        <v>0</v>
      </c>
      <c r="J1233" s="22">
        <f>IF(ISNUMBER(H1233),ROUND(H1233*I1233,2),"")</f>
        <v>0</v>
      </c>
    </row>
    <row r="1234" spans="1:10" ht="11.25" customHeight="1" x14ac:dyDescent="0.2">
      <c r="A1234" s="31" t="s">
        <v>4</v>
      </c>
      <c r="B1234" s="134" t="s">
        <v>284</v>
      </c>
      <c r="C1234" s="135" t="s">
        <v>284</v>
      </c>
      <c r="D1234" s="135" t="s">
        <v>284</v>
      </c>
      <c r="E1234" s="135" t="s">
        <v>284</v>
      </c>
      <c r="F1234" s="136" t="s">
        <v>284</v>
      </c>
      <c r="G1234" s="20" t="s">
        <v>23</v>
      </c>
      <c r="H1234" s="23">
        <v>6.6624000000000008</v>
      </c>
      <c r="I1234" s="9">
        <v>0</v>
      </c>
      <c r="J1234" s="22">
        <f t="shared" ref="J1234:J1237" si="149">IF(ISNUMBER(H1234),ROUND(H1234*I1234,2),"")</f>
        <v>0</v>
      </c>
    </row>
    <row r="1235" spans="1:10" ht="11.25" customHeight="1" x14ac:dyDescent="0.2">
      <c r="A1235" s="31" t="s">
        <v>6</v>
      </c>
      <c r="B1235" s="134" t="s">
        <v>870</v>
      </c>
      <c r="C1235" s="135" t="s">
        <v>870</v>
      </c>
      <c r="D1235" s="135" t="s">
        <v>870</v>
      </c>
      <c r="E1235" s="135" t="s">
        <v>870</v>
      </c>
      <c r="F1235" s="136" t="s">
        <v>870</v>
      </c>
      <c r="G1235" s="20" t="s">
        <v>5</v>
      </c>
      <c r="H1235" s="23">
        <v>6.03</v>
      </c>
      <c r="I1235" s="9">
        <v>0</v>
      </c>
      <c r="J1235" s="22">
        <f t="shared" si="149"/>
        <v>0</v>
      </c>
    </row>
    <row r="1236" spans="1:10" ht="11.25" customHeight="1" x14ac:dyDescent="0.2">
      <c r="A1236" s="31" t="s">
        <v>7</v>
      </c>
      <c r="B1236" s="134" t="s">
        <v>269</v>
      </c>
      <c r="C1236" s="135" t="s">
        <v>269</v>
      </c>
      <c r="D1236" s="135" t="s">
        <v>269</v>
      </c>
      <c r="E1236" s="135" t="s">
        <v>269</v>
      </c>
      <c r="F1236" s="136" t="s">
        <v>269</v>
      </c>
      <c r="G1236" s="20" t="s">
        <v>5</v>
      </c>
      <c r="H1236" s="23">
        <v>38.56</v>
      </c>
      <c r="I1236" s="9">
        <v>0</v>
      </c>
      <c r="J1236" s="22">
        <f t="shared" si="149"/>
        <v>0</v>
      </c>
    </row>
    <row r="1237" spans="1:10" ht="11.25" customHeight="1" x14ac:dyDescent="0.2">
      <c r="A1237" s="31" t="s">
        <v>8</v>
      </c>
      <c r="B1237" s="134" t="s">
        <v>271</v>
      </c>
      <c r="C1237" s="135" t="s">
        <v>271</v>
      </c>
      <c r="D1237" s="135" t="s">
        <v>271</v>
      </c>
      <c r="E1237" s="135" t="s">
        <v>271</v>
      </c>
      <c r="F1237" s="136" t="s">
        <v>271</v>
      </c>
      <c r="G1237" s="20" t="s">
        <v>5</v>
      </c>
      <c r="H1237" s="23">
        <v>38.56</v>
      </c>
      <c r="I1237" s="9">
        <v>0</v>
      </c>
      <c r="J1237" s="22">
        <f t="shared" si="149"/>
        <v>0</v>
      </c>
    </row>
    <row r="1238" spans="1:10" x14ac:dyDescent="0.2">
      <c r="A1238" s="52" t="s">
        <v>875</v>
      </c>
      <c r="B1238" s="143" t="s">
        <v>872</v>
      </c>
      <c r="C1238" s="144"/>
      <c r="D1238" s="37"/>
      <c r="E1238" s="37"/>
      <c r="F1238" s="37"/>
      <c r="G1238" s="38"/>
      <c r="H1238" s="38"/>
      <c r="I1238" s="38"/>
      <c r="J1238" s="36">
        <f>J1239+J1254</f>
        <v>0</v>
      </c>
    </row>
    <row r="1239" spans="1:10" x14ac:dyDescent="0.2">
      <c r="A1239" s="45" t="s">
        <v>21</v>
      </c>
      <c r="B1239" s="45" t="s">
        <v>42</v>
      </c>
      <c r="C1239" s="45"/>
      <c r="D1239" s="45"/>
      <c r="E1239" s="45"/>
      <c r="F1239" s="45"/>
      <c r="G1239" s="15"/>
      <c r="H1239" s="16"/>
      <c r="I1239" s="17"/>
      <c r="J1239" s="17">
        <f>J1240</f>
        <v>0</v>
      </c>
    </row>
    <row r="1240" spans="1:10" x14ac:dyDescent="0.2">
      <c r="A1240" s="45" t="s">
        <v>2</v>
      </c>
      <c r="B1240" s="45" t="s">
        <v>43</v>
      </c>
      <c r="C1240" s="45"/>
      <c r="D1240" s="45"/>
      <c r="E1240" s="45"/>
      <c r="F1240" s="45"/>
      <c r="G1240" s="15"/>
      <c r="H1240" s="16"/>
      <c r="I1240" s="18"/>
      <c r="J1240" s="18">
        <f>SUM(J1243:J1253)</f>
        <v>0</v>
      </c>
    </row>
    <row r="1241" spans="1:10" x14ac:dyDescent="0.2">
      <c r="A1241" s="53"/>
      <c r="B1241" s="137" t="s">
        <v>338</v>
      </c>
      <c r="C1241" s="138"/>
      <c r="D1241" s="138"/>
      <c r="E1241" s="138"/>
      <c r="F1241" s="139"/>
      <c r="G1241" s="15"/>
      <c r="H1241" s="16"/>
      <c r="I1241" s="18"/>
      <c r="J1241" s="18"/>
    </row>
    <row r="1242" spans="1:10" ht="22.5" x14ac:dyDescent="0.2">
      <c r="A1242" s="44" t="s">
        <v>248</v>
      </c>
      <c r="B1242" s="41" t="s">
        <v>249</v>
      </c>
      <c r="C1242" s="41" t="s">
        <v>250</v>
      </c>
      <c r="D1242" s="41" t="s">
        <v>263</v>
      </c>
      <c r="E1242" s="41" t="s">
        <v>262</v>
      </c>
      <c r="F1242" s="41" t="s">
        <v>251</v>
      </c>
      <c r="G1242" s="41" t="s">
        <v>1</v>
      </c>
      <c r="H1242" s="42" t="s">
        <v>16</v>
      </c>
      <c r="I1242" s="43" t="s">
        <v>15</v>
      </c>
      <c r="J1242" s="43" t="s">
        <v>17</v>
      </c>
    </row>
    <row r="1243" spans="1:10" x14ac:dyDescent="0.2">
      <c r="A1243" s="68" t="s">
        <v>233</v>
      </c>
      <c r="B1243" s="65" t="s">
        <v>410</v>
      </c>
      <c r="C1243" s="77" t="s">
        <v>293</v>
      </c>
      <c r="D1243" s="77">
        <v>101</v>
      </c>
      <c r="E1243" s="77">
        <v>120</v>
      </c>
      <c r="F1243" s="69" t="s">
        <v>264</v>
      </c>
      <c r="G1243" s="20" t="s">
        <v>30</v>
      </c>
      <c r="H1243" s="21">
        <v>1</v>
      </c>
      <c r="I1243" s="8">
        <v>0</v>
      </c>
      <c r="J1243" s="22">
        <f t="shared" ref="J1243:J1253" si="150">IF(ISNUMBER(H1243),ROUND(H1243*I1243,2),"")</f>
        <v>0</v>
      </c>
    </row>
    <row r="1244" spans="1:10" x14ac:dyDescent="0.2">
      <c r="A1244" s="68" t="s">
        <v>371</v>
      </c>
      <c r="B1244" s="65" t="s">
        <v>410</v>
      </c>
      <c r="C1244" s="77" t="s">
        <v>260</v>
      </c>
      <c r="D1244" s="77">
        <v>81</v>
      </c>
      <c r="E1244" s="77">
        <v>216</v>
      </c>
      <c r="F1244" s="69" t="s">
        <v>264</v>
      </c>
      <c r="G1244" s="20" t="s">
        <v>30</v>
      </c>
      <c r="H1244" s="21">
        <v>1</v>
      </c>
      <c r="I1244" s="8">
        <v>0</v>
      </c>
      <c r="J1244" s="22">
        <f t="shared" si="150"/>
        <v>0</v>
      </c>
    </row>
    <row r="1245" spans="1:10" x14ac:dyDescent="0.2">
      <c r="A1245" s="68" t="s">
        <v>235</v>
      </c>
      <c r="B1245" s="65" t="s">
        <v>873</v>
      </c>
      <c r="C1245" s="77" t="s">
        <v>293</v>
      </c>
      <c r="D1245" s="77">
        <v>101</v>
      </c>
      <c r="E1245" s="77">
        <v>120</v>
      </c>
      <c r="F1245" s="69" t="s">
        <v>264</v>
      </c>
      <c r="G1245" s="20" t="s">
        <v>30</v>
      </c>
      <c r="H1245" s="21">
        <v>1</v>
      </c>
      <c r="I1245" s="8">
        <v>0</v>
      </c>
      <c r="J1245" s="22">
        <f t="shared" si="150"/>
        <v>0</v>
      </c>
    </row>
    <row r="1246" spans="1:10" x14ac:dyDescent="0.2">
      <c r="A1246" s="68" t="s">
        <v>236</v>
      </c>
      <c r="B1246" s="65" t="s">
        <v>873</v>
      </c>
      <c r="C1246" s="77" t="s">
        <v>293</v>
      </c>
      <c r="D1246" s="77">
        <v>101</v>
      </c>
      <c r="E1246" s="77">
        <v>120</v>
      </c>
      <c r="F1246" s="69" t="s">
        <v>264</v>
      </c>
      <c r="G1246" s="20" t="s">
        <v>30</v>
      </c>
      <c r="H1246" s="21">
        <v>1</v>
      </c>
      <c r="I1246" s="8">
        <v>0</v>
      </c>
      <c r="J1246" s="22">
        <f t="shared" si="150"/>
        <v>0</v>
      </c>
    </row>
    <row r="1247" spans="1:10" x14ac:dyDescent="0.2">
      <c r="A1247" s="68" t="s">
        <v>280</v>
      </c>
      <c r="B1247" s="65" t="s">
        <v>873</v>
      </c>
      <c r="C1247" s="77" t="s">
        <v>260</v>
      </c>
      <c r="D1247" s="77">
        <v>101</v>
      </c>
      <c r="E1247" s="77">
        <v>217</v>
      </c>
      <c r="F1247" s="69" t="s">
        <v>264</v>
      </c>
      <c r="G1247" s="20" t="s">
        <v>30</v>
      </c>
      <c r="H1247" s="21">
        <v>1</v>
      </c>
      <c r="I1247" s="8">
        <v>0</v>
      </c>
      <c r="J1247" s="22">
        <f t="shared" si="150"/>
        <v>0</v>
      </c>
    </row>
    <row r="1248" spans="1:10" x14ac:dyDescent="0.2">
      <c r="A1248" s="68" t="s">
        <v>404</v>
      </c>
      <c r="B1248" s="65" t="s">
        <v>391</v>
      </c>
      <c r="C1248" s="77" t="s">
        <v>261</v>
      </c>
      <c r="D1248" s="77">
        <v>161</v>
      </c>
      <c r="E1248" s="77">
        <v>216</v>
      </c>
      <c r="F1248" s="69" t="s">
        <v>264</v>
      </c>
      <c r="G1248" s="20" t="s">
        <v>30</v>
      </c>
      <c r="H1248" s="21">
        <v>1</v>
      </c>
      <c r="I1248" s="8">
        <v>0</v>
      </c>
      <c r="J1248" s="22">
        <f t="shared" si="150"/>
        <v>0</v>
      </c>
    </row>
    <row r="1249" spans="1:10" x14ac:dyDescent="0.2">
      <c r="A1249" s="68" t="s">
        <v>239</v>
      </c>
      <c r="B1249" s="65" t="s">
        <v>391</v>
      </c>
      <c r="C1249" s="77" t="s">
        <v>253</v>
      </c>
      <c r="D1249" s="77">
        <v>141</v>
      </c>
      <c r="E1249" s="77">
        <v>160</v>
      </c>
      <c r="F1249" s="69" t="s">
        <v>264</v>
      </c>
      <c r="G1249" s="20" t="s">
        <v>30</v>
      </c>
      <c r="H1249" s="21">
        <v>1</v>
      </c>
      <c r="I1249" s="8">
        <v>0</v>
      </c>
      <c r="J1249" s="22">
        <f t="shared" si="150"/>
        <v>0</v>
      </c>
    </row>
    <row r="1250" spans="1:10" x14ac:dyDescent="0.2">
      <c r="A1250" s="68" t="s">
        <v>255</v>
      </c>
      <c r="B1250" s="65" t="s">
        <v>391</v>
      </c>
      <c r="C1250" s="77" t="s">
        <v>253</v>
      </c>
      <c r="D1250" s="77">
        <v>142</v>
      </c>
      <c r="E1250" s="77">
        <v>120</v>
      </c>
      <c r="F1250" s="69" t="s">
        <v>264</v>
      </c>
      <c r="G1250" s="20" t="s">
        <v>30</v>
      </c>
      <c r="H1250" s="21">
        <v>1</v>
      </c>
      <c r="I1250" s="8">
        <v>0</v>
      </c>
      <c r="J1250" s="22">
        <f t="shared" si="150"/>
        <v>0</v>
      </c>
    </row>
    <row r="1251" spans="1:10" x14ac:dyDescent="0.2">
      <c r="A1251" s="68" t="s">
        <v>327</v>
      </c>
      <c r="B1251" s="65" t="s">
        <v>411</v>
      </c>
      <c r="C1251" s="77" t="s">
        <v>293</v>
      </c>
      <c r="D1251" s="77">
        <v>101</v>
      </c>
      <c r="E1251" s="77">
        <v>119</v>
      </c>
      <c r="F1251" s="69" t="s">
        <v>264</v>
      </c>
      <c r="G1251" s="20" t="s">
        <v>30</v>
      </c>
      <c r="H1251" s="21">
        <v>1</v>
      </c>
      <c r="I1251" s="8">
        <v>0</v>
      </c>
      <c r="J1251" s="22">
        <f t="shared" si="150"/>
        <v>0</v>
      </c>
    </row>
    <row r="1252" spans="1:10" x14ac:dyDescent="0.2">
      <c r="A1252" s="68" t="s">
        <v>405</v>
      </c>
      <c r="B1252" s="65" t="s">
        <v>490</v>
      </c>
      <c r="C1252" s="77" t="s">
        <v>293</v>
      </c>
      <c r="D1252" s="77">
        <v>101</v>
      </c>
      <c r="E1252" s="77">
        <v>119</v>
      </c>
      <c r="F1252" s="69" t="s">
        <v>264</v>
      </c>
      <c r="G1252" s="20" t="s">
        <v>30</v>
      </c>
      <c r="H1252" s="21">
        <v>1</v>
      </c>
      <c r="I1252" s="8">
        <v>0</v>
      </c>
      <c r="J1252" s="22">
        <f t="shared" si="150"/>
        <v>0</v>
      </c>
    </row>
    <row r="1253" spans="1:10" x14ac:dyDescent="0.2">
      <c r="A1253" s="68" t="s">
        <v>421</v>
      </c>
      <c r="B1253" s="65" t="s">
        <v>411</v>
      </c>
      <c r="C1253" s="77" t="s">
        <v>293</v>
      </c>
      <c r="D1253" s="77">
        <v>101</v>
      </c>
      <c r="E1253" s="77">
        <v>119</v>
      </c>
      <c r="F1253" s="69" t="s">
        <v>264</v>
      </c>
      <c r="G1253" s="20" t="s">
        <v>30</v>
      </c>
      <c r="H1253" s="21">
        <v>1</v>
      </c>
      <c r="I1253" s="8">
        <v>0</v>
      </c>
      <c r="J1253" s="22">
        <f t="shared" si="150"/>
        <v>0</v>
      </c>
    </row>
    <row r="1254" spans="1:10" x14ac:dyDescent="0.2">
      <c r="A1254" s="45" t="s">
        <v>22</v>
      </c>
      <c r="B1254" s="45" t="s">
        <v>27</v>
      </c>
      <c r="C1254" s="45"/>
      <c r="D1254" s="45"/>
      <c r="E1254" s="45"/>
      <c r="F1254" s="45"/>
      <c r="G1254" s="15"/>
      <c r="H1254" s="16"/>
      <c r="I1254" s="17"/>
      <c r="J1254" s="17">
        <f>SUM(J1255:J1260)</f>
        <v>0</v>
      </c>
    </row>
    <row r="1255" spans="1:10" ht="11.25" customHeight="1" x14ac:dyDescent="0.2">
      <c r="A1255" s="31" t="s">
        <v>3</v>
      </c>
      <c r="B1255" s="134" t="s">
        <v>874</v>
      </c>
      <c r="C1255" s="135" t="s">
        <v>874</v>
      </c>
      <c r="D1255" s="135" t="s">
        <v>874</v>
      </c>
      <c r="E1255" s="135" t="s">
        <v>874</v>
      </c>
      <c r="F1255" s="136" t="s">
        <v>874</v>
      </c>
      <c r="G1255" s="20" t="s">
        <v>5</v>
      </c>
      <c r="H1255" s="23">
        <v>28.78</v>
      </c>
      <c r="I1255" s="9">
        <v>0</v>
      </c>
      <c r="J1255" s="22">
        <f>IF(ISNUMBER(H1255),ROUND(H1255*I1255,2),"")</f>
        <v>0</v>
      </c>
    </row>
    <row r="1256" spans="1:10" ht="11.25" customHeight="1" x14ac:dyDescent="0.2">
      <c r="A1256" s="31" t="s">
        <v>4</v>
      </c>
      <c r="B1256" s="134" t="s">
        <v>290</v>
      </c>
      <c r="C1256" s="135" t="s">
        <v>290</v>
      </c>
      <c r="D1256" s="135" t="s">
        <v>290</v>
      </c>
      <c r="E1256" s="135" t="s">
        <v>290</v>
      </c>
      <c r="F1256" s="136" t="s">
        <v>290</v>
      </c>
      <c r="G1256" s="20" t="s">
        <v>23</v>
      </c>
      <c r="H1256" s="23">
        <v>7.5772999999999993</v>
      </c>
      <c r="I1256" s="9">
        <v>0</v>
      </c>
      <c r="J1256" s="22">
        <f t="shared" ref="J1256:J1260" si="151">IF(ISNUMBER(H1256),ROUND(H1256*I1256,2),"")</f>
        <v>0</v>
      </c>
    </row>
    <row r="1257" spans="1:10" ht="11.25" customHeight="1" x14ac:dyDescent="0.2">
      <c r="A1257" s="31" t="s">
        <v>6</v>
      </c>
      <c r="B1257" s="134" t="s">
        <v>378</v>
      </c>
      <c r="C1257" s="135" t="s">
        <v>378</v>
      </c>
      <c r="D1257" s="135" t="s">
        <v>378</v>
      </c>
      <c r="E1257" s="135" t="s">
        <v>378</v>
      </c>
      <c r="F1257" s="136" t="s">
        <v>378</v>
      </c>
      <c r="G1257" s="20" t="s">
        <v>5</v>
      </c>
      <c r="H1257" s="23">
        <v>9.2900000000000009</v>
      </c>
      <c r="I1257" s="9">
        <v>0</v>
      </c>
      <c r="J1257" s="22">
        <f t="shared" si="151"/>
        <v>0</v>
      </c>
    </row>
    <row r="1258" spans="1:10" ht="11.25" customHeight="1" x14ac:dyDescent="0.2">
      <c r="A1258" s="31" t="s">
        <v>7</v>
      </c>
      <c r="B1258" s="134" t="s">
        <v>269</v>
      </c>
      <c r="C1258" s="135" t="s">
        <v>269</v>
      </c>
      <c r="D1258" s="135" t="s">
        <v>269</v>
      </c>
      <c r="E1258" s="135" t="s">
        <v>269</v>
      </c>
      <c r="F1258" s="136" t="s">
        <v>269</v>
      </c>
      <c r="G1258" s="20" t="s">
        <v>5</v>
      </c>
      <c r="H1258" s="23">
        <v>57.56</v>
      </c>
      <c r="I1258" s="9">
        <v>0</v>
      </c>
      <c r="J1258" s="22">
        <f t="shared" si="151"/>
        <v>0</v>
      </c>
    </row>
    <row r="1259" spans="1:10" ht="11.25" customHeight="1" x14ac:dyDescent="0.2">
      <c r="A1259" s="31" t="s">
        <v>8</v>
      </c>
      <c r="B1259" s="134" t="s">
        <v>305</v>
      </c>
      <c r="C1259" s="135" t="s">
        <v>305</v>
      </c>
      <c r="D1259" s="135" t="s">
        <v>305</v>
      </c>
      <c r="E1259" s="135" t="s">
        <v>305</v>
      </c>
      <c r="F1259" s="136" t="s">
        <v>305</v>
      </c>
      <c r="G1259" s="20" t="s">
        <v>23</v>
      </c>
      <c r="H1259" s="23">
        <v>3.6360000000000001</v>
      </c>
      <c r="I1259" s="9">
        <v>0</v>
      </c>
      <c r="J1259" s="22">
        <f t="shared" si="151"/>
        <v>0</v>
      </c>
    </row>
    <row r="1260" spans="1:10" ht="11.25" customHeight="1" x14ac:dyDescent="0.2">
      <c r="A1260" s="31" t="s">
        <v>11</v>
      </c>
      <c r="B1260" s="134" t="s">
        <v>271</v>
      </c>
      <c r="C1260" s="135" t="s">
        <v>271</v>
      </c>
      <c r="D1260" s="135" t="s">
        <v>271</v>
      </c>
      <c r="E1260" s="135" t="s">
        <v>271</v>
      </c>
      <c r="F1260" s="136" t="s">
        <v>271</v>
      </c>
      <c r="G1260" s="20" t="s">
        <v>5</v>
      </c>
      <c r="H1260" s="23">
        <v>57.56</v>
      </c>
      <c r="I1260" s="9">
        <v>0</v>
      </c>
      <c r="J1260" s="22">
        <f t="shared" si="151"/>
        <v>0</v>
      </c>
    </row>
    <row r="1261" spans="1:10" x14ac:dyDescent="0.2">
      <c r="A1261" s="52" t="s">
        <v>879</v>
      </c>
      <c r="B1261" s="143" t="s">
        <v>876</v>
      </c>
      <c r="C1261" s="144"/>
      <c r="D1261" s="37"/>
      <c r="E1261" s="37"/>
      <c r="F1261" s="37"/>
      <c r="G1261" s="38"/>
      <c r="H1261" s="38"/>
      <c r="I1261" s="38"/>
      <c r="J1261" s="36">
        <f>J1262+J1276</f>
        <v>0</v>
      </c>
    </row>
    <row r="1262" spans="1:10" x14ac:dyDescent="0.2">
      <c r="A1262" s="45" t="s">
        <v>21</v>
      </c>
      <c r="B1262" s="45" t="s">
        <v>42</v>
      </c>
      <c r="C1262" s="45"/>
      <c r="D1262" s="45"/>
      <c r="E1262" s="45"/>
      <c r="F1262" s="45"/>
      <c r="G1262" s="15"/>
      <c r="H1262" s="16"/>
      <c r="I1262" s="17"/>
      <c r="J1262" s="17">
        <f>J1263</f>
        <v>0</v>
      </c>
    </row>
    <row r="1263" spans="1:10" x14ac:dyDescent="0.2">
      <c r="A1263" s="45" t="s">
        <v>2</v>
      </c>
      <c r="B1263" s="45" t="s">
        <v>43</v>
      </c>
      <c r="C1263" s="45"/>
      <c r="D1263" s="45"/>
      <c r="E1263" s="45"/>
      <c r="F1263" s="45"/>
      <c r="G1263" s="15"/>
      <c r="H1263" s="16"/>
      <c r="I1263" s="18"/>
      <c r="J1263" s="18">
        <f>SUM(J1266:J1275)</f>
        <v>0</v>
      </c>
    </row>
    <row r="1264" spans="1:10" x14ac:dyDescent="0.2">
      <c r="A1264" s="53"/>
      <c r="B1264" s="137" t="s">
        <v>348</v>
      </c>
      <c r="C1264" s="138"/>
      <c r="D1264" s="138"/>
      <c r="E1264" s="138"/>
      <c r="F1264" s="139"/>
      <c r="G1264" s="15"/>
      <c r="H1264" s="16"/>
      <c r="I1264" s="18"/>
      <c r="J1264" s="18"/>
    </row>
    <row r="1265" spans="1:10" ht="22.5" x14ac:dyDescent="0.2">
      <c r="A1265" s="44" t="s">
        <v>248</v>
      </c>
      <c r="B1265" s="41" t="s">
        <v>249</v>
      </c>
      <c r="C1265" s="41" t="s">
        <v>250</v>
      </c>
      <c r="D1265" s="41" t="s">
        <v>263</v>
      </c>
      <c r="E1265" s="41" t="s">
        <v>262</v>
      </c>
      <c r="F1265" s="41" t="s">
        <v>251</v>
      </c>
      <c r="G1265" s="41" t="s">
        <v>1</v>
      </c>
      <c r="H1265" s="42" t="s">
        <v>16</v>
      </c>
      <c r="I1265" s="43" t="s">
        <v>15</v>
      </c>
      <c r="J1265" s="43" t="s">
        <v>17</v>
      </c>
    </row>
    <row r="1266" spans="1:10" x14ac:dyDescent="0.2">
      <c r="A1266" s="68" t="s">
        <v>233</v>
      </c>
      <c r="B1266" s="65" t="s">
        <v>410</v>
      </c>
      <c r="C1266" s="77" t="s">
        <v>253</v>
      </c>
      <c r="D1266" s="77">
        <v>181</v>
      </c>
      <c r="E1266" s="77">
        <v>114.99999999999999</v>
      </c>
      <c r="F1266" s="69" t="s">
        <v>264</v>
      </c>
      <c r="G1266" s="20" t="s">
        <v>30</v>
      </c>
      <c r="H1266" s="21">
        <v>1</v>
      </c>
      <c r="I1266" s="8">
        <v>0</v>
      </c>
      <c r="J1266" s="22">
        <f t="shared" ref="J1266:J1275" si="152">IF(ISNUMBER(H1266),ROUND(H1266*I1266,2),"")</f>
        <v>0</v>
      </c>
    </row>
    <row r="1267" spans="1:10" x14ac:dyDescent="0.2">
      <c r="A1267" s="68" t="s">
        <v>371</v>
      </c>
      <c r="B1267" s="65" t="s">
        <v>410</v>
      </c>
      <c r="C1267" s="77" t="s">
        <v>260</v>
      </c>
      <c r="D1267" s="77">
        <v>79</v>
      </c>
      <c r="E1267" s="77">
        <v>202.99999999999997</v>
      </c>
      <c r="F1267" s="69" t="s">
        <v>264</v>
      </c>
      <c r="G1267" s="20" t="s">
        <v>30</v>
      </c>
      <c r="H1267" s="21">
        <v>1</v>
      </c>
      <c r="I1267" s="8">
        <v>0</v>
      </c>
      <c r="J1267" s="22">
        <f t="shared" si="152"/>
        <v>0</v>
      </c>
    </row>
    <row r="1268" spans="1:10" x14ac:dyDescent="0.2">
      <c r="A1268" s="68" t="s">
        <v>299</v>
      </c>
      <c r="B1268" s="65" t="s">
        <v>410</v>
      </c>
      <c r="C1268" s="77" t="s">
        <v>260</v>
      </c>
      <c r="D1268" s="77">
        <v>79</v>
      </c>
      <c r="E1268" s="77">
        <v>202.99999999999997</v>
      </c>
      <c r="F1268" s="69" t="s">
        <v>264</v>
      </c>
      <c r="G1268" s="20" t="s">
        <v>30</v>
      </c>
      <c r="H1268" s="21">
        <v>1</v>
      </c>
      <c r="I1268" s="8">
        <v>0</v>
      </c>
      <c r="J1268" s="22">
        <f t="shared" si="152"/>
        <v>0</v>
      </c>
    </row>
    <row r="1269" spans="1:10" x14ac:dyDescent="0.2">
      <c r="A1269" s="68" t="s">
        <v>236</v>
      </c>
      <c r="B1269" s="65" t="s">
        <v>410</v>
      </c>
      <c r="C1269" s="77" t="s">
        <v>253</v>
      </c>
      <c r="D1269" s="77">
        <v>178</v>
      </c>
      <c r="E1269" s="77">
        <v>113.99999999999999</v>
      </c>
      <c r="F1269" s="69" t="s">
        <v>264</v>
      </c>
      <c r="G1269" s="20" t="s">
        <v>30</v>
      </c>
      <c r="H1269" s="21">
        <v>1</v>
      </c>
      <c r="I1269" s="8">
        <v>0</v>
      </c>
      <c r="J1269" s="22">
        <f t="shared" si="152"/>
        <v>0</v>
      </c>
    </row>
    <row r="1270" spans="1:10" x14ac:dyDescent="0.2">
      <c r="A1270" s="68" t="s">
        <v>280</v>
      </c>
      <c r="B1270" s="65" t="s">
        <v>391</v>
      </c>
      <c r="C1270" s="77" t="s">
        <v>260</v>
      </c>
      <c r="D1270" s="77">
        <v>79</v>
      </c>
      <c r="E1270" s="77">
        <v>202.99999999999997</v>
      </c>
      <c r="F1270" s="69" t="s">
        <v>264</v>
      </c>
      <c r="G1270" s="20" t="s">
        <v>30</v>
      </c>
      <c r="H1270" s="21">
        <v>1</v>
      </c>
      <c r="I1270" s="8">
        <v>0</v>
      </c>
      <c r="J1270" s="22">
        <f t="shared" si="152"/>
        <v>0</v>
      </c>
    </row>
    <row r="1271" spans="1:10" x14ac:dyDescent="0.2">
      <c r="A1271" s="68" t="s">
        <v>877</v>
      </c>
      <c r="B1271" s="65" t="s">
        <v>391</v>
      </c>
      <c r="C1271" s="77" t="s">
        <v>424</v>
      </c>
      <c r="D1271" s="77">
        <v>208</v>
      </c>
      <c r="E1271" s="77">
        <v>231.99999999999997</v>
      </c>
      <c r="F1271" s="69" t="s">
        <v>264</v>
      </c>
      <c r="G1271" s="20" t="s">
        <v>30</v>
      </c>
      <c r="H1271" s="21">
        <v>1</v>
      </c>
      <c r="I1271" s="8">
        <v>0</v>
      </c>
      <c r="J1271" s="22">
        <f t="shared" si="152"/>
        <v>0</v>
      </c>
    </row>
    <row r="1272" spans="1:10" x14ac:dyDescent="0.2">
      <c r="A1272" s="68" t="s">
        <v>878</v>
      </c>
      <c r="B1272" s="65" t="s">
        <v>391</v>
      </c>
      <c r="C1272" s="77" t="s">
        <v>424</v>
      </c>
      <c r="D1272" s="77">
        <v>208</v>
      </c>
      <c r="E1272" s="77">
        <v>231.99999999999997</v>
      </c>
      <c r="F1272" s="69" t="s">
        <v>264</v>
      </c>
      <c r="G1272" s="20" t="s">
        <v>30</v>
      </c>
      <c r="H1272" s="21">
        <v>1</v>
      </c>
      <c r="I1272" s="8">
        <v>0</v>
      </c>
      <c r="J1272" s="22">
        <f t="shared" si="152"/>
        <v>0</v>
      </c>
    </row>
    <row r="1273" spans="1:10" x14ac:dyDescent="0.2">
      <c r="A1273" s="68" t="s">
        <v>255</v>
      </c>
      <c r="B1273" s="65" t="s">
        <v>391</v>
      </c>
      <c r="C1273" s="77" t="s">
        <v>253</v>
      </c>
      <c r="D1273" s="77">
        <v>181</v>
      </c>
      <c r="E1273" s="77">
        <v>113.99999999999999</v>
      </c>
      <c r="F1273" s="69" t="s">
        <v>264</v>
      </c>
      <c r="G1273" s="20" t="s">
        <v>30</v>
      </c>
      <c r="H1273" s="21">
        <v>1</v>
      </c>
      <c r="I1273" s="8">
        <v>0</v>
      </c>
      <c r="J1273" s="22">
        <f t="shared" si="152"/>
        <v>0</v>
      </c>
    </row>
    <row r="1274" spans="1:10" x14ac:dyDescent="0.2">
      <c r="A1274" s="68" t="s">
        <v>867</v>
      </c>
      <c r="B1274" s="65" t="s">
        <v>391</v>
      </c>
      <c r="C1274" s="77" t="s">
        <v>260</v>
      </c>
      <c r="D1274" s="77">
        <v>79</v>
      </c>
      <c r="E1274" s="77">
        <v>202.99999999999997</v>
      </c>
      <c r="F1274" s="69" t="s">
        <v>264</v>
      </c>
      <c r="G1274" s="20" t="s">
        <v>30</v>
      </c>
      <c r="H1274" s="21">
        <v>1</v>
      </c>
      <c r="I1274" s="8">
        <v>0</v>
      </c>
      <c r="J1274" s="22">
        <f t="shared" si="152"/>
        <v>0</v>
      </c>
    </row>
    <row r="1275" spans="1:10" x14ac:dyDescent="0.2">
      <c r="A1275" s="68" t="s">
        <v>242</v>
      </c>
      <c r="B1275" s="65" t="s">
        <v>436</v>
      </c>
      <c r="C1275" s="77" t="s">
        <v>293</v>
      </c>
      <c r="D1275" s="77">
        <v>120</v>
      </c>
      <c r="E1275" s="77">
        <v>114.99999999999999</v>
      </c>
      <c r="F1275" s="69" t="s">
        <v>264</v>
      </c>
      <c r="G1275" s="20" t="s">
        <v>30</v>
      </c>
      <c r="H1275" s="21">
        <v>1</v>
      </c>
      <c r="I1275" s="8">
        <v>0</v>
      </c>
      <c r="J1275" s="22">
        <f t="shared" si="152"/>
        <v>0</v>
      </c>
    </row>
    <row r="1276" spans="1:10" x14ac:dyDescent="0.2">
      <c r="A1276" s="45" t="s">
        <v>22</v>
      </c>
      <c r="B1276" s="45" t="s">
        <v>27</v>
      </c>
      <c r="C1276" s="45"/>
      <c r="D1276" s="45"/>
      <c r="E1276" s="45"/>
      <c r="F1276" s="45"/>
      <c r="G1276" s="15"/>
      <c r="H1276" s="16"/>
      <c r="I1276" s="17"/>
      <c r="J1276" s="17">
        <f>SUM(J1277:J1280)</f>
        <v>0</v>
      </c>
    </row>
    <row r="1277" spans="1:10" ht="11.25" customHeight="1" x14ac:dyDescent="0.2">
      <c r="A1277" s="31" t="s">
        <v>3</v>
      </c>
      <c r="B1277" s="134" t="s">
        <v>284</v>
      </c>
      <c r="C1277" s="135" t="s">
        <v>284</v>
      </c>
      <c r="D1277" s="135" t="s">
        <v>284</v>
      </c>
      <c r="E1277" s="135" t="s">
        <v>284</v>
      </c>
      <c r="F1277" s="136" t="s">
        <v>284</v>
      </c>
      <c r="G1277" s="20" t="s">
        <v>23</v>
      </c>
      <c r="H1277" s="23">
        <v>23.620100000000001</v>
      </c>
      <c r="I1277" s="9">
        <v>0</v>
      </c>
      <c r="J1277" s="22">
        <f>IF(ISNUMBER(H1277),ROUND(H1277*I1277,2),"")</f>
        <v>0</v>
      </c>
    </row>
    <row r="1278" spans="1:10" ht="11.25" customHeight="1" x14ac:dyDescent="0.2">
      <c r="A1278" s="31" t="s">
        <v>4</v>
      </c>
      <c r="B1278" s="134" t="s">
        <v>378</v>
      </c>
      <c r="C1278" s="135" t="s">
        <v>378</v>
      </c>
      <c r="D1278" s="135" t="s">
        <v>378</v>
      </c>
      <c r="E1278" s="135" t="s">
        <v>378</v>
      </c>
      <c r="F1278" s="136" t="s">
        <v>378</v>
      </c>
      <c r="G1278" s="20" t="s">
        <v>5</v>
      </c>
      <c r="H1278" s="23">
        <v>6.8000000000000007</v>
      </c>
      <c r="I1278" s="9">
        <v>0</v>
      </c>
      <c r="J1278" s="22">
        <f t="shared" ref="J1278:J1280" si="153">IF(ISNUMBER(H1278),ROUND(H1278*I1278,2),"")</f>
        <v>0</v>
      </c>
    </row>
    <row r="1279" spans="1:10" ht="11.25" customHeight="1" x14ac:dyDescent="0.2">
      <c r="A1279" s="31" t="s">
        <v>6</v>
      </c>
      <c r="B1279" s="134" t="s">
        <v>269</v>
      </c>
      <c r="C1279" s="135" t="s">
        <v>269</v>
      </c>
      <c r="D1279" s="135" t="s">
        <v>269</v>
      </c>
      <c r="E1279" s="135" t="s">
        <v>269</v>
      </c>
      <c r="F1279" s="136" t="s">
        <v>269</v>
      </c>
      <c r="G1279" s="20" t="s">
        <v>5</v>
      </c>
      <c r="H1279" s="23">
        <v>62.52</v>
      </c>
      <c r="I1279" s="9">
        <v>0</v>
      </c>
      <c r="J1279" s="22">
        <f t="shared" si="153"/>
        <v>0</v>
      </c>
    </row>
    <row r="1280" spans="1:10" ht="11.25" customHeight="1" x14ac:dyDescent="0.2">
      <c r="A1280" s="31" t="s">
        <v>7</v>
      </c>
      <c r="B1280" s="134" t="s">
        <v>271</v>
      </c>
      <c r="C1280" s="135" t="s">
        <v>271</v>
      </c>
      <c r="D1280" s="135" t="s">
        <v>271</v>
      </c>
      <c r="E1280" s="135" t="s">
        <v>271</v>
      </c>
      <c r="F1280" s="136" t="s">
        <v>271</v>
      </c>
      <c r="G1280" s="20" t="s">
        <v>5</v>
      </c>
      <c r="H1280" s="23">
        <v>62.52</v>
      </c>
      <c r="I1280" s="9">
        <v>0</v>
      </c>
      <c r="J1280" s="22">
        <f t="shared" si="153"/>
        <v>0</v>
      </c>
    </row>
    <row r="1281" spans="1:10" x14ac:dyDescent="0.2">
      <c r="A1281" s="52" t="s">
        <v>882</v>
      </c>
      <c r="B1281" s="143" t="s">
        <v>880</v>
      </c>
      <c r="C1281" s="144"/>
      <c r="D1281" s="37"/>
      <c r="E1281" s="37"/>
      <c r="F1281" s="37"/>
      <c r="G1281" s="38"/>
      <c r="H1281" s="38"/>
      <c r="I1281" s="38"/>
      <c r="J1281" s="36">
        <f>J1282+J1293</f>
        <v>0</v>
      </c>
    </row>
    <row r="1282" spans="1:10" x14ac:dyDescent="0.2">
      <c r="A1282" s="45" t="s">
        <v>21</v>
      </c>
      <c r="B1282" s="45" t="s">
        <v>42</v>
      </c>
      <c r="C1282" s="45"/>
      <c r="D1282" s="45"/>
      <c r="E1282" s="45"/>
      <c r="F1282" s="45"/>
      <c r="G1282" s="15"/>
      <c r="H1282" s="16"/>
      <c r="I1282" s="17"/>
      <c r="J1282" s="17">
        <f>J1283</f>
        <v>0</v>
      </c>
    </row>
    <row r="1283" spans="1:10" x14ac:dyDescent="0.2">
      <c r="A1283" s="45" t="s">
        <v>2</v>
      </c>
      <c r="B1283" s="45" t="s">
        <v>43</v>
      </c>
      <c r="C1283" s="45"/>
      <c r="D1283" s="45"/>
      <c r="E1283" s="45"/>
      <c r="F1283" s="45"/>
      <c r="G1283" s="15"/>
      <c r="H1283" s="16"/>
      <c r="I1283" s="18"/>
      <c r="J1283" s="18">
        <f>SUM(J1286:J1292)</f>
        <v>0</v>
      </c>
    </row>
    <row r="1284" spans="1:10" x14ac:dyDescent="0.2">
      <c r="A1284" s="53"/>
      <c r="B1284" s="137" t="s">
        <v>272</v>
      </c>
      <c r="C1284" s="138"/>
      <c r="D1284" s="138"/>
      <c r="E1284" s="138"/>
      <c r="F1284" s="139"/>
      <c r="G1284" s="15"/>
      <c r="H1284" s="16"/>
      <c r="I1284" s="18"/>
      <c r="J1284" s="18"/>
    </row>
    <row r="1285" spans="1:10" ht="22.5" x14ac:dyDescent="0.2">
      <c r="A1285" s="44" t="s">
        <v>248</v>
      </c>
      <c r="B1285" s="41" t="s">
        <v>249</v>
      </c>
      <c r="C1285" s="41" t="s">
        <v>250</v>
      </c>
      <c r="D1285" s="41" t="s">
        <v>263</v>
      </c>
      <c r="E1285" s="41" t="s">
        <v>262</v>
      </c>
      <c r="F1285" s="41" t="s">
        <v>251</v>
      </c>
      <c r="G1285" s="41" t="s">
        <v>1</v>
      </c>
      <c r="H1285" s="42" t="s">
        <v>16</v>
      </c>
      <c r="I1285" s="43" t="s">
        <v>15</v>
      </c>
      <c r="J1285" s="43" t="s">
        <v>17</v>
      </c>
    </row>
    <row r="1286" spans="1:10" x14ac:dyDescent="0.2">
      <c r="A1286" s="68" t="s">
        <v>297</v>
      </c>
      <c r="B1286" s="65" t="s">
        <v>881</v>
      </c>
      <c r="C1286" s="77" t="s">
        <v>293</v>
      </c>
      <c r="D1286" s="77">
        <v>80</v>
      </c>
      <c r="E1286" s="77">
        <v>112.99999999999999</v>
      </c>
      <c r="F1286" s="69" t="s">
        <v>264</v>
      </c>
      <c r="G1286" s="20" t="s">
        <v>30</v>
      </c>
      <c r="H1286" s="21">
        <v>1</v>
      </c>
      <c r="I1286" s="8">
        <v>0</v>
      </c>
      <c r="J1286" s="22">
        <f t="shared" ref="J1286:J1292" si="154">IF(ISNUMBER(H1286),ROUND(H1286*I1286,2),"")</f>
        <v>0</v>
      </c>
    </row>
    <row r="1287" spans="1:10" x14ac:dyDescent="0.2">
      <c r="A1287" s="68" t="s">
        <v>708</v>
      </c>
      <c r="B1287" s="65" t="s">
        <v>881</v>
      </c>
      <c r="C1287" s="77" t="s">
        <v>260</v>
      </c>
      <c r="D1287" s="77">
        <v>100</v>
      </c>
      <c r="E1287" s="77">
        <v>204</v>
      </c>
      <c r="F1287" s="69" t="s">
        <v>264</v>
      </c>
      <c r="G1287" s="20" t="s">
        <v>30</v>
      </c>
      <c r="H1287" s="21">
        <v>1</v>
      </c>
      <c r="I1287" s="8">
        <v>0</v>
      </c>
      <c r="J1287" s="22">
        <f t="shared" si="154"/>
        <v>0</v>
      </c>
    </row>
    <row r="1288" spans="1:10" x14ac:dyDescent="0.2">
      <c r="A1288" s="68" t="s">
        <v>349</v>
      </c>
      <c r="B1288" s="65" t="s">
        <v>432</v>
      </c>
      <c r="C1288" s="77" t="s">
        <v>293</v>
      </c>
      <c r="D1288" s="77">
        <v>78</v>
      </c>
      <c r="E1288" s="77">
        <v>111.00000000000001</v>
      </c>
      <c r="F1288" s="69" t="s">
        <v>264</v>
      </c>
      <c r="G1288" s="20" t="s">
        <v>30</v>
      </c>
      <c r="H1288" s="21">
        <v>1</v>
      </c>
      <c r="I1288" s="8">
        <v>0</v>
      </c>
      <c r="J1288" s="22">
        <f t="shared" si="154"/>
        <v>0</v>
      </c>
    </row>
    <row r="1289" spans="1:10" x14ac:dyDescent="0.2">
      <c r="A1289" s="68" t="s">
        <v>233</v>
      </c>
      <c r="B1289" s="65" t="s">
        <v>409</v>
      </c>
      <c r="C1289" s="77" t="s">
        <v>293</v>
      </c>
      <c r="D1289" s="77">
        <v>119</v>
      </c>
      <c r="E1289" s="77">
        <v>91</v>
      </c>
      <c r="F1289" s="69" t="s">
        <v>264</v>
      </c>
      <c r="G1289" s="20" t="s">
        <v>30</v>
      </c>
      <c r="H1289" s="21">
        <v>1</v>
      </c>
      <c r="I1289" s="8">
        <v>0</v>
      </c>
      <c r="J1289" s="22">
        <f t="shared" si="154"/>
        <v>0</v>
      </c>
    </row>
    <row r="1290" spans="1:10" x14ac:dyDescent="0.2">
      <c r="A1290" s="68" t="s">
        <v>254</v>
      </c>
      <c r="B1290" s="65" t="s">
        <v>357</v>
      </c>
      <c r="C1290" s="77" t="s">
        <v>293</v>
      </c>
      <c r="D1290" s="77">
        <v>119</v>
      </c>
      <c r="E1290" s="77">
        <v>93</v>
      </c>
      <c r="F1290" s="69" t="s">
        <v>264</v>
      </c>
      <c r="G1290" s="20" t="s">
        <v>30</v>
      </c>
      <c r="H1290" s="21">
        <v>1</v>
      </c>
      <c r="I1290" s="8">
        <v>0</v>
      </c>
      <c r="J1290" s="22">
        <f t="shared" si="154"/>
        <v>0</v>
      </c>
    </row>
    <row r="1291" spans="1:10" x14ac:dyDescent="0.2">
      <c r="A1291" s="68" t="s">
        <v>327</v>
      </c>
      <c r="B1291" s="65" t="s">
        <v>489</v>
      </c>
      <c r="C1291" s="77" t="s">
        <v>293</v>
      </c>
      <c r="D1291" s="77">
        <v>83</v>
      </c>
      <c r="E1291" s="77">
        <v>204</v>
      </c>
      <c r="F1291" s="69" t="s">
        <v>264</v>
      </c>
      <c r="G1291" s="20" t="s">
        <v>30</v>
      </c>
      <c r="H1291" s="21">
        <v>1</v>
      </c>
      <c r="I1291" s="8">
        <v>0</v>
      </c>
      <c r="J1291" s="22">
        <f t="shared" si="154"/>
        <v>0</v>
      </c>
    </row>
    <row r="1292" spans="1:10" x14ac:dyDescent="0.2">
      <c r="A1292" s="68" t="s">
        <v>334</v>
      </c>
      <c r="B1292" s="65" t="s">
        <v>489</v>
      </c>
      <c r="C1292" s="77" t="s">
        <v>260</v>
      </c>
      <c r="D1292" s="77">
        <v>101</v>
      </c>
      <c r="E1292" s="77">
        <v>131</v>
      </c>
      <c r="F1292" s="69" t="s">
        <v>264</v>
      </c>
      <c r="G1292" s="20" t="s">
        <v>30</v>
      </c>
      <c r="H1292" s="21">
        <v>1</v>
      </c>
      <c r="I1292" s="8">
        <v>0</v>
      </c>
      <c r="J1292" s="22">
        <f t="shared" si="154"/>
        <v>0</v>
      </c>
    </row>
    <row r="1293" spans="1:10" x14ac:dyDescent="0.2">
      <c r="A1293" s="45" t="s">
        <v>22</v>
      </c>
      <c r="B1293" s="45" t="s">
        <v>27</v>
      </c>
      <c r="C1293" s="45"/>
      <c r="D1293" s="45"/>
      <c r="E1293" s="45"/>
      <c r="F1293" s="45"/>
      <c r="G1293" s="15"/>
      <c r="H1293" s="16"/>
      <c r="I1293" s="17"/>
      <c r="J1293" s="17">
        <f>SUM(J1294:J1298)</f>
        <v>0</v>
      </c>
    </row>
    <row r="1294" spans="1:10" ht="11.25" customHeight="1" x14ac:dyDescent="0.2">
      <c r="A1294" s="31" t="s">
        <v>3</v>
      </c>
      <c r="B1294" s="134" t="s">
        <v>339</v>
      </c>
      <c r="C1294" s="135" t="s">
        <v>339</v>
      </c>
      <c r="D1294" s="135" t="s">
        <v>339</v>
      </c>
      <c r="E1294" s="135" t="s">
        <v>339</v>
      </c>
      <c r="F1294" s="136" t="s">
        <v>339</v>
      </c>
      <c r="G1294" s="20" t="s">
        <v>23</v>
      </c>
      <c r="H1294" s="23">
        <v>2.1896</v>
      </c>
      <c r="I1294" s="9">
        <v>0</v>
      </c>
      <c r="J1294" s="22">
        <f>IF(ISNUMBER(H1294),ROUND(H1294*I1294,2),"")</f>
        <v>0</v>
      </c>
    </row>
    <row r="1295" spans="1:10" ht="11.25" customHeight="1" x14ac:dyDescent="0.2">
      <c r="A1295" s="31" t="s">
        <v>4</v>
      </c>
      <c r="B1295" s="134" t="s">
        <v>290</v>
      </c>
      <c r="C1295" s="135" t="s">
        <v>290</v>
      </c>
      <c r="D1295" s="135" t="s">
        <v>290</v>
      </c>
      <c r="E1295" s="135" t="s">
        <v>290</v>
      </c>
      <c r="F1295" s="136" t="s">
        <v>290</v>
      </c>
      <c r="G1295" s="20" t="s">
        <v>23</v>
      </c>
      <c r="H1295" s="23">
        <v>1.7698</v>
      </c>
      <c r="I1295" s="9">
        <v>0</v>
      </c>
      <c r="J1295" s="22">
        <f t="shared" ref="J1295:J1298" si="155">IF(ISNUMBER(H1295),ROUND(H1295*I1295,2),"")</f>
        <v>0</v>
      </c>
    </row>
    <row r="1296" spans="1:10" ht="11.25" customHeight="1" x14ac:dyDescent="0.2">
      <c r="A1296" s="31" t="s">
        <v>6</v>
      </c>
      <c r="B1296" s="134" t="s">
        <v>378</v>
      </c>
      <c r="C1296" s="135" t="s">
        <v>378</v>
      </c>
      <c r="D1296" s="135" t="s">
        <v>378</v>
      </c>
      <c r="E1296" s="135" t="s">
        <v>378</v>
      </c>
      <c r="F1296" s="136" t="s">
        <v>378</v>
      </c>
      <c r="G1296" s="20" t="s">
        <v>5</v>
      </c>
      <c r="H1296" s="23">
        <v>4.16</v>
      </c>
      <c r="I1296" s="9">
        <v>0</v>
      </c>
      <c r="J1296" s="22">
        <f t="shared" si="155"/>
        <v>0</v>
      </c>
    </row>
    <row r="1297" spans="1:10" ht="11.25" customHeight="1" x14ac:dyDescent="0.2">
      <c r="A1297" s="31" t="s">
        <v>7</v>
      </c>
      <c r="B1297" s="134" t="s">
        <v>269</v>
      </c>
      <c r="C1297" s="135" t="s">
        <v>269</v>
      </c>
      <c r="D1297" s="135" t="s">
        <v>269</v>
      </c>
      <c r="E1297" s="135" t="s">
        <v>269</v>
      </c>
      <c r="F1297" s="136" t="s">
        <v>269</v>
      </c>
      <c r="G1297" s="20" t="s">
        <v>5</v>
      </c>
      <c r="H1297" s="23">
        <v>32.54</v>
      </c>
      <c r="I1297" s="9">
        <v>0</v>
      </c>
      <c r="J1297" s="22">
        <f t="shared" si="155"/>
        <v>0</v>
      </c>
    </row>
    <row r="1298" spans="1:10" ht="11.25" customHeight="1" x14ac:dyDescent="0.2">
      <c r="A1298" s="31" t="s">
        <v>8</v>
      </c>
      <c r="B1298" s="134" t="s">
        <v>271</v>
      </c>
      <c r="C1298" s="135" t="s">
        <v>271</v>
      </c>
      <c r="D1298" s="135" t="s">
        <v>271</v>
      </c>
      <c r="E1298" s="135" t="s">
        <v>271</v>
      </c>
      <c r="F1298" s="136" t="s">
        <v>271</v>
      </c>
      <c r="G1298" s="20" t="s">
        <v>5</v>
      </c>
      <c r="H1298" s="23">
        <v>32.54</v>
      </c>
      <c r="I1298" s="9">
        <v>0</v>
      </c>
      <c r="J1298" s="22">
        <f t="shared" si="155"/>
        <v>0</v>
      </c>
    </row>
    <row r="1299" spans="1:10" x14ac:dyDescent="0.2">
      <c r="A1299" s="52" t="s">
        <v>887</v>
      </c>
      <c r="B1299" s="143" t="s">
        <v>883</v>
      </c>
      <c r="C1299" s="144"/>
      <c r="D1299" s="37"/>
      <c r="E1299" s="37"/>
      <c r="F1299" s="37"/>
      <c r="G1299" s="38"/>
      <c r="H1299" s="38"/>
      <c r="I1299" s="38"/>
      <c r="J1299" s="36">
        <f>J1300+J1313</f>
        <v>0</v>
      </c>
    </row>
    <row r="1300" spans="1:10" x14ac:dyDescent="0.2">
      <c r="A1300" s="45" t="s">
        <v>21</v>
      </c>
      <c r="B1300" s="45" t="s">
        <v>42</v>
      </c>
      <c r="C1300" s="45"/>
      <c r="D1300" s="45"/>
      <c r="E1300" s="45"/>
      <c r="F1300" s="45"/>
      <c r="G1300" s="15"/>
      <c r="H1300" s="16"/>
      <c r="I1300" s="17"/>
      <c r="J1300" s="17">
        <f>J1301</f>
        <v>0</v>
      </c>
    </row>
    <row r="1301" spans="1:10" x14ac:dyDescent="0.2">
      <c r="A1301" s="45" t="s">
        <v>2</v>
      </c>
      <c r="B1301" s="45" t="s">
        <v>43</v>
      </c>
      <c r="C1301" s="45"/>
      <c r="D1301" s="45"/>
      <c r="E1301" s="45"/>
      <c r="F1301" s="45"/>
      <c r="G1301" s="15"/>
      <c r="H1301" s="16"/>
      <c r="I1301" s="18"/>
      <c r="J1301" s="18">
        <f>SUM(J1304:J1312)</f>
        <v>0</v>
      </c>
    </row>
    <row r="1302" spans="1:10" x14ac:dyDescent="0.2">
      <c r="A1302" s="53"/>
      <c r="B1302" s="137" t="s">
        <v>461</v>
      </c>
      <c r="C1302" s="138"/>
      <c r="D1302" s="138"/>
      <c r="E1302" s="138"/>
      <c r="F1302" s="139"/>
      <c r="G1302" s="15"/>
      <c r="H1302" s="16"/>
      <c r="I1302" s="18"/>
      <c r="J1302" s="18"/>
    </row>
    <row r="1303" spans="1:10" ht="22.5" x14ac:dyDescent="0.2">
      <c r="A1303" s="44" t="s">
        <v>248</v>
      </c>
      <c r="B1303" s="41" t="s">
        <v>249</v>
      </c>
      <c r="C1303" s="41" t="s">
        <v>250</v>
      </c>
      <c r="D1303" s="41" t="s">
        <v>263</v>
      </c>
      <c r="E1303" s="41" t="s">
        <v>262</v>
      </c>
      <c r="F1303" s="41" t="s">
        <v>251</v>
      </c>
      <c r="G1303" s="41" t="s">
        <v>1</v>
      </c>
      <c r="H1303" s="42" t="s">
        <v>16</v>
      </c>
      <c r="I1303" s="43" t="s">
        <v>15</v>
      </c>
      <c r="J1303" s="43" t="s">
        <v>17</v>
      </c>
    </row>
    <row r="1304" spans="1:10" x14ac:dyDescent="0.2">
      <c r="A1304" s="68" t="s">
        <v>297</v>
      </c>
      <c r="B1304" s="65" t="s">
        <v>423</v>
      </c>
      <c r="C1304" s="77" t="s">
        <v>293</v>
      </c>
      <c r="D1304" s="77">
        <v>119</v>
      </c>
      <c r="E1304" s="77">
        <v>136</v>
      </c>
      <c r="F1304" s="69" t="s">
        <v>769</v>
      </c>
      <c r="G1304" s="20" t="s">
        <v>30</v>
      </c>
      <c r="H1304" s="21">
        <v>1</v>
      </c>
      <c r="I1304" s="8">
        <v>0</v>
      </c>
      <c r="J1304" s="22">
        <f t="shared" ref="J1304:J1312" si="156">IF(ISNUMBER(H1304),ROUND(H1304*I1304,2),"")</f>
        <v>0</v>
      </c>
    </row>
    <row r="1305" spans="1:10" ht="22.5" x14ac:dyDescent="0.2">
      <c r="A1305" s="68" t="s">
        <v>298</v>
      </c>
      <c r="B1305" s="65" t="s">
        <v>467</v>
      </c>
      <c r="C1305" s="77" t="s">
        <v>253</v>
      </c>
      <c r="D1305" s="77">
        <v>78</v>
      </c>
      <c r="E1305" s="77">
        <v>206.99999999999997</v>
      </c>
      <c r="F1305" s="69" t="s">
        <v>884</v>
      </c>
      <c r="G1305" s="20" t="s">
        <v>30</v>
      </c>
      <c r="H1305" s="21">
        <v>1</v>
      </c>
      <c r="I1305" s="8">
        <v>0</v>
      </c>
      <c r="J1305" s="22">
        <f t="shared" si="156"/>
        <v>0</v>
      </c>
    </row>
    <row r="1306" spans="1:10" ht="22.5" x14ac:dyDescent="0.2">
      <c r="A1306" s="68" t="s">
        <v>403</v>
      </c>
      <c r="B1306" s="65" t="s">
        <v>467</v>
      </c>
      <c r="C1306" s="77" t="s">
        <v>260</v>
      </c>
      <c r="D1306" s="77">
        <v>183</v>
      </c>
      <c r="E1306" s="77">
        <v>135</v>
      </c>
      <c r="F1306" s="69" t="s">
        <v>884</v>
      </c>
      <c r="G1306" s="20" t="s">
        <v>30</v>
      </c>
      <c r="H1306" s="21">
        <v>1</v>
      </c>
      <c r="I1306" s="8">
        <v>0</v>
      </c>
      <c r="J1306" s="22">
        <f t="shared" si="156"/>
        <v>0</v>
      </c>
    </row>
    <row r="1307" spans="1:10" ht="22.5" x14ac:dyDescent="0.2">
      <c r="A1307" s="68" t="s">
        <v>360</v>
      </c>
      <c r="B1307" s="65" t="s">
        <v>350</v>
      </c>
      <c r="C1307" s="77" t="s">
        <v>293</v>
      </c>
      <c r="D1307" s="77">
        <v>119</v>
      </c>
      <c r="E1307" s="77">
        <v>136</v>
      </c>
      <c r="F1307" s="69" t="s">
        <v>885</v>
      </c>
      <c r="G1307" s="20" t="s">
        <v>30</v>
      </c>
      <c r="H1307" s="21">
        <v>1</v>
      </c>
      <c r="I1307" s="8">
        <v>0</v>
      </c>
      <c r="J1307" s="22">
        <f t="shared" si="156"/>
        <v>0</v>
      </c>
    </row>
    <row r="1308" spans="1:10" ht="22.5" x14ac:dyDescent="0.2">
      <c r="A1308" s="68" t="s">
        <v>233</v>
      </c>
      <c r="B1308" s="65" t="s">
        <v>436</v>
      </c>
      <c r="C1308" s="77" t="s">
        <v>293</v>
      </c>
      <c r="D1308" s="77">
        <v>122</v>
      </c>
      <c r="E1308" s="77">
        <v>136</v>
      </c>
      <c r="F1308" s="69" t="s">
        <v>884</v>
      </c>
      <c r="G1308" s="20" t="s">
        <v>30</v>
      </c>
      <c r="H1308" s="21">
        <v>1</v>
      </c>
      <c r="I1308" s="8">
        <v>0</v>
      </c>
      <c r="J1308" s="22">
        <f t="shared" si="156"/>
        <v>0</v>
      </c>
    </row>
    <row r="1309" spans="1:10" ht="22.5" x14ac:dyDescent="0.2">
      <c r="A1309" s="68" t="s">
        <v>371</v>
      </c>
      <c r="B1309" s="65" t="s">
        <v>436</v>
      </c>
      <c r="C1309" s="77" t="s">
        <v>260</v>
      </c>
      <c r="D1309" s="77">
        <v>77</v>
      </c>
      <c r="E1309" s="77">
        <v>204.99999999999997</v>
      </c>
      <c r="F1309" s="69" t="s">
        <v>884</v>
      </c>
      <c r="G1309" s="20" t="s">
        <v>30</v>
      </c>
      <c r="H1309" s="21">
        <v>1</v>
      </c>
      <c r="I1309" s="8">
        <v>0</v>
      </c>
      <c r="J1309" s="22">
        <f t="shared" si="156"/>
        <v>0</v>
      </c>
    </row>
    <row r="1310" spans="1:10" ht="22.5" x14ac:dyDescent="0.2">
      <c r="A1310" s="68" t="s">
        <v>299</v>
      </c>
      <c r="B1310" s="65" t="s">
        <v>352</v>
      </c>
      <c r="C1310" s="77" t="s">
        <v>260</v>
      </c>
      <c r="D1310" s="77">
        <v>77</v>
      </c>
      <c r="E1310" s="77">
        <v>204.99999999999997</v>
      </c>
      <c r="F1310" s="69" t="s">
        <v>884</v>
      </c>
      <c r="G1310" s="20" t="s">
        <v>30</v>
      </c>
      <c r="H1310" s="21">
        <v>1</v>
      </c>
      <c r="I1310" s="8">
        <v>0</v>
      </c>
      <c r="J1310" s="22">
        <f t="shared" si="156"/>
        <v>0</v>
      </c>
    </row>
    <row r="1311" spans="1:10" ht="22.5" x14ac:dyDescent="0.2">
      <c r="A1311" s="68" t="s">
        <v>236</v>
      </c>
      <c r="B1311" s="65" t="s">
        <v>352</v>
      </c>
      <c r="C1311" s="77" t="s">
        <v>293</v>
      </c>
      <c r="D1311" s="77">
        <v>122</v>
      </c>
      <c r="E1311" s="77">
        <v>136</v>
      </c>
      <c r="F1311" s="69" t="s">
        <v>884</v>
      </c>
      <c r="G1311" s="20" t="s">
        <v>30</v>
      </c>
      <c r="H1311" s="21">
        <v>1</v>
      </c>
      <c r="I1311" s="8">
        <v>0</v>
      </c>
      <c r="J1311" s="22">
        <f t="shared" si="156"/>
        <v>0</v>
      </c>
    </row>
    <row r="1312" spans="1:10" ht="22.5" x14ac:dyDescent="0.2">
      <c r="A1312" s="68" t="s">
        <v>237</v>
      </c>
      <c r="B1312" s="65" t="s">
        <v>357</v>
      </c>
      <c r="C1312" s="77" t="s">
        <v>293</v>
      </c>
      <c r="D1312" s="77">
        <v>137</v>
      </c>
      <c r="E1312" s="77">
        <v>119</v>
      </c>
      <c r="F1312" s="69" t="s">
        <v>884</v>
      </c>
      <c r="G1312" s="20" t="s">
        <v>30</v>
      </c>
      <c r="H1312" s="21">
        <v>1</v>
      </c>
      <c r="I1312" s="8">
        <v>0</v>
      </c>
      <c r="J1312" s="22">
        <f t="shared" si="156"/>
        <v>0</v>
      </c>
    </row>
    <row r="1313" spans="1:10" x14ac:dyDescent="0.2">
      <c r="A1313" s="45" t="s">
        <v>22</v>
      </c>
      <c r="B1313" s="45" t="s">
        <v>27</v>
      </c>
      <c r="C1313" s="45"/>
      <c r="D1313" s="45"/>
      <c r="E1313" s="45"/>
      <c r="F1313" s="45"/>
      <c r="G1313" s="15"/>
      <c r="H1313" s="16"/>
      <c r="I1313" s="17"/>
      <c r="J1313" s="17">
        <f>SUM(J1314:J1318)</f>
        <v>0</v>
      </c>
    </row>
    <row r="1314" spans="1:10" ht="11.25" customHeight="1" x14ac:dyDescent="0.2">
      <c r="A1314" s="31" t="s">
        <v>3</v>
      </c>
      <c r="B1314" s="134" t="s">
        <v>339</v>
      </c>
      <c r="C1314" s="135" t="s">
        <v>339</v>
      </c>
      <c r="D1314" s="135" t="s">
        <v>339</v>
      </c>
      <c r="E1314" s="135" t="s">
        <v>339</v>
      </c>
      <c r="F1314" s="136" t="s">
        <v>339</v>
      </c>
      <c r="G1314" s="20" t="s">
        <v>23</v>
      </c>
      <c r="H1314" s="23">
        <v>15.4276</v>
      </c>
      <c r="I1314" s="9">
        <v>0</v>
      </c>
      <c r="J1314" s="22">
        <f>IF(ISNUMBER(H1314),ROUND(H1314*I1314,2),"")</f>
        <v>0</v>
      </c>
    </row>
    <row r="1315" spans="1:10" ht="11.25" customHeight="1" x14ac:dyDescent="0.2">
      <c r="A1315" s="31" t="s">
        <v>4</v>
      </c>
      <c r="B1315" s="134" t="s">
        <v>886</v>
      </c>
      <c r="C1315" s="135" t="s">
        <v>886</v>
      </c>
      <c r="D1315" s="135" t="s">
        <v>886</v>
      </c>
      <c r="E1315" s="135" t="s">
        <v>886</v>
      </c>
      <c r="F1315" s="136" t="s">
        <v>886</v>
      </c>
      <c r="G1315" s="20" t="s">
        <v>5</v>
      </c>
      <c r="H1315" s="23">
        <v>7.27</v>
      </c>
      <c r="I1315" s="9">
        <v>0</v>
      </c>
      <c r="J1315" s="22">
        <f t="shared" ref="J1315:J1318" si="157">IF(ISNUMBER(H1315),ROUND(H1315*I1315,2),"")</f>
        <v>0</v>
      </c>
    </row>
    <row r="1316" spans="1:10" ht="11.25" customHeight="1" x14ac:dyDescent="0.2">
      <c r="A1316" s="31" t="s">
        <v>6</v>
      </c>
      <c r="B1316" s="134" t="s">
        <v>269</v>
      </c>
      <c r="C1316" s="135" t="s">
        <v>269</v>
      </c>
      <c r="D1316" s="135" t="s">
        <v>269</v>
      </c>
      <c r="E1316" s="135" t="s">
        <v>269</v>
      </c>
      <c r="F1316" s="136" t="s">
        <v>269</v>
      </c>
      <c r="G1316" s="20" t="s">
        <v>5</v>
      </c>
      <c r="H1316" s="23">
        <v>48.98</v>
      </c>
      <c r="I1316" s="9">
        <v>0</v>
      </c>
      <c r="J1316" s="22">
        <f t="shared" si="157"/>
        <v>0</v>
      </c>
    </row>
    <row r="1317" spans="1:10" ht="11.25" customHeight="1" x14ac:dyDescent="0.2">
      <c r="A1317" s="31" t="s">
        <v>7</v>
      </c>
      <c r="B1317" s="134" t="s">
        <v>271</v>
      </c>
      <c r="C1317" s="135" t="s">
        <v>271</v>
      </c>
      <c r="D1317" s="135" t="s">
        <v>271</v>
      </c>
      <c r="E1317" s="135" t="s">
        <v>271</v>
      </c>
      <c r="F1317" s="136" t="s">
        <v>271</v>
      </c>
      <c r="G1317" s="20" t="s">
        <v>5</v>
      </c>
      <c r="H1317" s="23">
        <v>48.98</v>
      </c>
      <c r="I1317" s="9">
        <v>0</v>
      </c>
      <c r="J1317" s="22">
        <f t="shared" si="157"/>
        <v>0</v>
      </c>
    </row>
    <row r="1318" spans="1:10" ht="11.25" customHeight="1" x14ac:dyDescent="0.2">
      <c r="A1318" s="31" t="s">
        <v>8</v>
      </c>
      <c r="B1318" s="134" t="s">
        <v>494</v>
      </c>
      <c r="C1318" s="135" t="s">
        <v>494</v>
      </c>
      <c r="D1318" s="135" t="s">
        <v>494</v>
      </c>
      <c r="E1318" s="135" t="s">
        <v>494</v>
      </c>
      <c r="F1318" s="136" t="s">
        <v>494</v>
      </c>
      <c r="G1318" s="20" t="s">
        <v>24</v>
      </c>
      <c r="H1318" s="23">
        <v>9</v>
      </c>
      <c r="I1318" s="9">
        <v>0</v>
      </c>
      <c r="J1318" s="22">
        <f t="shared" si="157"/>
        <v>0</v>
      </c>
    </row>
    <row r="1319" spans="1:10" x14ac:dyDescent="0.2">
      <c r="A1319" s="52" t="s">
        <v>896</v>
      </c>
      <c r="B1319" s="143" t="s">
        <v>888</v>
      </c>
      <c r="C1319" s="144"/>
      <c r="D1319" s="37"/>
      <c r="E1319" s="37"/>
      <c r="F1319" s="37"/>
      <c r="G1319" s="38"/>
      <c r="H1319" s="38"/>
      <c r="I1319" s="38"/>
      <c r="J1319" s="36">
        <f>J1320+J1344</f>
        <v>0</v>
      </c>
    </row>
    <row r="1320" spans="1:10" x14ac:dyDescent="0.2">
      <c r="A1320" s="45" t="s">
        <v>21</v>
      </c>
      <c r="B1320" s="45" t="s">
        <v>42</v>
      </c>
      <c r="C1320" s="45"/>
      <c r="D1320" s="45"/>
      <c r="E1320" s="45"/>
      <c r="F1320" s="45"/>
      <c r="G1320" s="15"/>
      <c r="H1320" s="16"/>
      <c r="I1320" s="17"/>
      <c r="J1320" s="17">
        <f>J1321</f>
        <v>0</v>
      </c>
    </row>
    <row r="1321" spans="1:10" x14ac:dyDescent="0.2">
      <c r="A1321" s="45" t="s">
        <v>2</v>
      </c>
      <c r="B1321" s="45" t="s">
        <v>43</v>
      </c>
      <c r="C1321" s="45"/>
      <c r="D1321" s="45"/>
      <c r="E1321" s="45"/>
      <c r="F1321" s="45"/>
      <c r="G1321" s="15"/>
      <c r="H1321" s="16"/>
      <c r="I1321" s="18"/>
      <c r="J1321" s="18">
        <f>SUM(J1325:J1343)</f>
        <v>0</v>
      </c>
    </row>
    <row r="1322" spans="1:10" x14ac:dyDescent="0.2">
      <c r="A1322" s="53"/>
      <c r="B1322" s="137" t="s">
        <v>889</v>
      </c>
      <c r="C1322" s="138"/>
      <c r="D1322" s="138"/>
      <c r="E1322" s="138"/>
      <c r="F1322" s="139"/>
      <c r="G1322" s="15"/>
      <c r="H1322" s="16"/>
      <c r="I1322" s="18"/>
      <c r="J1322" s="18"/>
    </row>
    <row r="1323" spans="1:10" ht="22.5" x14ac:dyDescent="0.2">
      <c r="A1323" s="44" t="s">
        <v>248</v>
      </c>
      <c r="B1323" s="41" t="s">
        <v>249</v>
      </c>
      <c r="C1323" s="41" t="s">
        <v>250</v>
      </c>
      <c r="D1323" s="41" t="s">
        <v>263</v>
      </c>
      <c r="E1323" s="41" t="s">
        <v>262</v>
      </c>
      <c r="F1323" s="41" t="s">
        <v>251</v>
      </c>
      <c r="G1323" s="41" t="s">
        <v>1</v>
      </c>
      <c r="H1323" s="42" t="s">
        <v>16</v>
      </c>
      <c r="I1323" s="43" t="s">
        <v>15</v>
      </c>
      <c r="J1323" s="43" t="s">
        <v>17</v>
      </c>
    </row>
    <row r="1324" spans="1:10" ht="11.25" customHeight="1" x14ac:dyDescent="0.2">
      <c r="A1324" s="145" t="s">
        <v>890</v>
      </c>
      <c r="B1324" s="146"/>
      <c r="C1324" s="146"/>
      <c r="D1324" s="146"/>
      <c r="E1324" s="146"/>
      <c r="F1324" s="147"/>
      <c r="G1324" s="55"/>
      <c r="H1324" s="56"/>
      <c r="I1324" s="57"/>
      <c r="J1324" s="57"/>
    </row>
    <row r="1325" spans="1:10" x14ac:dyDescent="0.2">
      <c r="A1325" s="68" t="s">
        <v>297</v>
      </c>
      <c r="B1325" s="65" t="s">
        <v>521</v>
      </c>
      <c r="C1325" s="77" t="s">
        <v>293</v>
      </c>
      <c r="D1325" s="77">
        <v>114.99999999999999</v>
      </c>
      <c r="E1325" s="77">
        <v>86</v>
      </c>
      <c r="F1325" s="69" t="s">
        <v>282</v>
      </c>
      <c r="G1325" s="20" t="s">
        <v>30</v>
      </c>
      <c r="H1325" s="21">
        <v>1</v>
      </c>
      <c r="I1325" s="8">
        <v>0</v>
      </c>
      <c r="J1325" s="22">
        <f t="shared" ref="J1325:J1329" si="158">IF(ISNUMBER(H1325),ROUND(H1325*I1325,2),"")</f>
        <v>0</v>
      </c>
    </row>
    <row r="1326" spans="1:10" x14ac:dyDescent="0.2">
      <c r="A1326" s="68" t="s">
        <v>708</v>
      </c>
      <c r="B1326" s="65" t="s">
        <v>521</v>
      </c>
      <c r="C1326" s="77" t="s">
        <v>261</v>
      </c>
      <c r="D1326" s="77">
        <v>128</v>
      </c>
      <c r="E1326" s="77">
        <v>191</v>
      </c>
      <c r="F1326" s="69" t="s">
        <v>282</v>
      </c>
      <c r="G1326" s="20" t="s">
        <v>30</v>
      </c>
      <c r="H1326" s="21">
        <v>1</v>
      </c>
      <c r="I1326" s="8">
        <v>0</v>
      </c>
      <c r="J1326" s="22">
        <f t="shared" si="158"/>
        <v>0</v>
      </c>
    </row>
    <row r="1327" spans="1:10" x14ac:dyDescent="0.2">
      <c r="A1327" s="68" t="s">
        <v>233</v>
      </c>
      <c r="B1327" s="65" t="s">
        <v>522</v>
      </c>
      <c r="C1327" s="77" t="s">
        <v>293</v>
      </c>
      <c r="D1327" s="77">
        <v>109.00000000000001</v>
      </c>
      <c r="E1327" s="77">
        <v>118</v>
      </c>
      <c r="F1327" s="69" t="s">
        <v>264</v>
      </c>
      <c r="G1327" s="20" t="s">
        <v>30</v>
      </c>
      <c r="H1327" s="21">
        <v>1</v>
      </c>
      <c r="I1327" s="8">
        <v>0</v>
      </c>
      <c r="J1327" s="22">
        <f t="shared" si="158"/>
        <v>0</v>
      </c>
    </row>
    <row r="1328" spans="1:10" x14ac:dyDescent="0.2">
      <c r="A1328" s="68" t="s">
        <v>371</v>
      </c>
      <c r="B1328" s="65" t="s">
        <v>499</v>
      </c>
      <c r="C1328" s="77" t="s">
        <v>260</v>
      </c>
      <c r="D1328" s="77">
        <v>70</v>
      </c>
      <c r="E1328" s="77">
        <v>194</v>
      </c>
      <c r="F1328" s="69" t="s">
        <v>295</v>
      </c>
      <c r="G1328" s="20" t="s">
        <v>30</v>
      </c>
      <c r="H1328" s="21">
        <v>1</v>
      </c>
      <c r="I1328" s="8">
        <v>0</v>
      </c>
      <c r="J1328" s="22">
        <f t="shared" si="158"/>
        <v>0</v>
      </c>
    </row>
    <row r="1329" spans="1:10" x14ac:dyDescent="0.2">
      <c r="A1329" s="68" t="s">
        <v>235</v>
      </c>
      <c r="B1329" s="65" t="s">
        <v>499</v>
      </c>
      <c r="C1329" s="77" t="s">
        <v>293</v>
      </c>
      <c r="D1329" s="77">
        <v>122</v>
      </c>
      <c r="E1329" s="77">
        <v>118</v>
      </c>
      <c r="F1329" s="69" t="s">
        <v>295</v>
      </c>
      <c r="G1329" s="20" t="s">
        <v>30</v>
      </c>
      <c r="H1329" s="21">
        <v>1</v>
      </c>
      <c r="I1329" s="8">
        <v>0</v>
      </c>
      <c r="J1329" s="22">
        <f t="shared" si="158"/>
        <v>0</v>
      </c>
    </row>
    <row r="1330" spans="1:10" x14ac:dyDescent="0.2">
      <c r="A1330" s="145" t="s">
        <v>891</v>
      </c>
      <c r="B1330" s="146"/>
      <c r="C1330" s="146"/>
      <c r="D1330" s="147"/>
      <c r="E1330" s="76"/>
      <c r="F1330" s="75"/>
      <c r="G1330" s="55"/>
      <c r="H1330" s="56"/>
      <c r="I1330" s="57"/>
      <c r="J1330" s="57"/>
    </row>
    <row r="1331" spans="1:10" x14ac:dyDescent="0.2">
      <c r="A1331" s="68" t="s">
        <v>349</v>
      </c>
      <c r="B1331" s="65" t="s">
        <v>520</v>
      </c>
      <c r="C1331" s="77" t="s">
        <v>293</v>
      </c>
      <c r="D1331" s="77">
        <v>122</v>
      </c>
      <c r="E1331" s="77">
        <v>118</v>
      </c>
      <c r="F1331" s="69" t="s">
        <v>295</v>
      </c>
      <c r="G1331" s="20" t="s">
        <v>30</v>
      </c>
      <c r="H1331" s="21">
        <v>1</v>
      </c>
      <c r="I1331" s="8">
        <v>0</v>
      </c>
      <c r="J1331" s="22">
        <f t="shared" ref="J1331:J1343" si="159">IF(ISNUMBER(H1331),ROUND(H1331*I1331,2),"")</f>
        <v>0</v>
      </c>
    </row>
    <row r="1332" spans="1:10" x14ac:dyDescent="0.2">
      <c r="A1332" s="79" t="s">
        <v>456</v>
      </c>
      <c r="B1332" s="65" t="s">
        <v>520</v>
      </c>
      <c r="C1332" s="77" t="s">
        <v>275</v>
      </c>
      <c r="D1332" s="77">
        <v>70</v>
      </c>
      <c r="E1332" s="77">
        <v>194</v>
      </c>
      <c r="F1332" s="69" t="s">
        <v>894</v>
      </c>
      <c r="G1332" s="20" t="s">
        <v>30</v>
      </c>
      <c r="H1332" s="21">
        <v>1</v>
      </c>
      <c r="I1332" s="8">
        <v>0</v>
      </c>
      <c r="J1332" s="22">
        <f t="shared" si="159"/>
        <v>0</v>
      </c>
    </row>
    <row r="1333" spans="1:10" x14ac:dyDescent="0.2">
      <c r="A1333" s="79" t="s">
        <v>236</v>
      </c>
      <c r="B1333" s="65" t="s">
        <v>514</v>
      </c>
      <c r="C1333" s="77" t="s">
        <v>293</v>
      </c>
      <c r="D1333" s="77">
        <v>95</v>
      </c>
      <c r="E1333" s="77">
        <v>130</v>
      </c>
      <c r="F1333" s="69" t="s">
        <v>264</v>
      </c>
      <c r="G1333" s="20" t="s">
        <v>30</v>
      </c>
      <c r="H1333" s="21">
        <v>1</v>
      </c>
      <c r="I1333" s="8">
        <v>0</v>
      </c>
      <c r="J1333" s="22">
        <f t="shared" si="159"/>
        <v>0</v>
      </c>
    </row>
    <row r="1334" spans="1:10" x14ac:dyDescent="0.2">
      <c r="A1334" s="79" t="s">
        <v>237</v>
      </c>
      <c r="B1334" s="65" t="s">
        <v>499</v>
      </c>
      <c r="C1334" s="77" t="s">
        <v>293</v>
      </c>
      <c r="D1334" s="77">
        <v>95</v>
      </c>
      <c r="E1334" s="77">
        <v>130</v>
      </c>
      <c r="F1334" s="69" t="s">
        <v>294</v>
      </c>
      <c r="G1334" s="20" t="s">
        <v>30</v>
      </c>
      <c r="H1334" s="21">
        <v>1</v>
      </c>
      <c r="I1334" s="8">
        <v>0</v>
      </c>
      <c r="J1334" s="22">
        <f t="shared" si="159"/>
        <v>0</v>
      </c>
    </row>
    <row r="1335" spans="1:10" x14ac:dyDescent="0.2">
      <c r="A1335" s="79" t="s">
        <v>404</v>
      </c>
      <c r="B1335" s="65" t="s">
        <v>499</v>
      </c>
      <c r="C1335" s="77" t="s">
        <v>260</v>
      </c>
      <c r="D1335" s="77">
        <v>73</v>
      </c>
      <c r="E1335" s="77">
        <v>215</v>
      </c>
      <c r="F1335" s="69" t="s">
        <v>294</v>
      </c>
      <c r="G1335" s="20" t="s">
        <v>30</v>
      </c>
      <c r="H1335" s="21">
        <v>1</v>
      </c>
      <c r="I1335" s="8">
        <v>0</v>
      </c>
      <c r="J1335" s="22">
        <f t="shared" si="159"/>
        <v>0</v>
      </c>
    </row>
    <row r="1336" spans="1:10" x14ac:dyDescent="0.2">
      <c r="A1336" s="79" t="s">
        <v>393</v>
      </c>
      <c r="B1336" s="65" t="s">
        <v>638</v>
      </c>
      <c r="C1336" s="77" t="s">
        <v>260</v>
      </c>
      <c r="D1336" s="77">
        <v>73</v>
      </c>
      <c r="E1336" s="77">
        <v>215</v>
      </c>
      <c r="F1336" s="69" t="s">
        <v>295</v>
      </c>
      <c r="G1336" s="20" t="s">
        <v>30</v>
      </c>
      <c r="H1336" s="21">
        <v>1</v>
      </c>
      <c r="I1336" s="8">
        <v>0</v>
      </c>
      <c r="J1336" s="22">
        <f t="shared" si="159"/>
        <v>0</v>
      </c>
    </row>
    <row r="1337" spans="1:10" x14ac:dyDescent="0.2">
      <c r="A1337" s="79" t="s">
        <v>255</v>
      </c>
      <c r="B1337" s="65" t="s">
        <v>638</v>
      </c>
      <c r="C1337" s="77" t="s">
        <v>253</v>
      </c>
      <c r="D1337" s="77">
        <v>179</v>
      </c>
      <c r="E1337" s="77">
        <v>130</v>
      </c>
      <c r="F1337" s="69" t="s">
        <v>295</v>
      </c>
      <c r="G1337" s="20" t="s">
        <v>30</v>
      </c>
      <c r="H1337" s="21">
        <v>1</v>
      </c>
      <c r="I1337" s="8">
        <v>0</v>
      </c>
      <c r="J1337" s="22">
        <f t="shared" si="159"/>
        <v>0</v>
      </c>
    </row>
    <row r="1338" spans="1:10" x14ac:dyDescent="0.2">
      <c r="A1338" s="79" t="s">
        <v>417</v>
      </c>
      <c r="B1338" s="65" t="s">
        <v>892</v>
      </c>
      <c r="C1338" s="77" t="s">
        <v>253</v>
      </c>
      <c r="D1338" s="77">
        <v>103</v>
      </c>
      <c r="E1338" s="77">
        <v>142</v>
      </c>
      <c r="F1338" s="69" t="s">
        <v>264</v>
      </c>
      <c r="G1338" s="20" t="s">
        <v>30</v>
      </c>
      <c r="H1338" s="21">
        <v>1</v>
      </c>
      <c r="I1338" s="8">
        <v>0</v>
      </c>
      <c r="J1338" s="22">
        <f t="shared" si="159"/>
        <v>0</v>
      </c>
    </row>
    <row r="1339" spans="1:10" x14ac:dyDescent="0.2">
      <c r="A1339" s="79" t="s">
        <v>715</v>
      </c>
      <c r="B1339" s="65" t="s">
        <v>536</v>
      </c>
      <c r="C1339" s="77" t="s">
        <v>725</v>
      </c>
      <c r="D1339" s="77">
        <v>109.00000000000001</v>
      </c>
      <c r="E1339" s="77">
        <v>110.00000000000001</v>
      </c>
      <c r="F1339" s="69" t="s">
        <v>264</v>
      </c>
      <c r="G1339" s="20" t="s">
        <v>30</v>
      </c>
      <c r="H1339" s="21">
        <v>1</v>
      </c>
      <c r="I1339" s="8">
        <v>0</v>
      </c>
      <c r="J1339" s="22">
        <f t="shared" si="159"/>
        <v>0</v>
      </c>
    </row>
    <row r="1340" spans="1:10" x14ac:dyDescent="0.2">
      <c r="A1340" s="79" t="s">
        <v>716</v>
      </c>
      <c r="B1340" s="65" t="s">
        <v>536</v>
      </c>
      <c r="C1340" s="77" t="s">
        <v>725</v>
      </c>
      <c r="D1340" s="77">
        <v>109.00000000000001</v>
      </c>
      <c r="E1340" s="77">
        <v>110.00000000000001</v>
      </c>
      <c r="F1340" s="69" t="s">
        <v>264</v>
      </c>
      <c r="G1340" s="20" t="s">
        <v>30</v>
      </c>
      <c r="H1340" s="21">
        <v>1</v>
      </c>
      <c r="I1340" s="8">
        <v>0</v>
      </c>
      <c r="J1340" s="22">
        <f t="shared" si="159"/>
        <v>0</v>
      </c>
    </row>
    <row r="1341" spans="1:10" x14ac:dyDescent="0.2">
      <c r="A1341" s="79" t="s">
        <v>406</v>
      </c>
      <c r="B1341" s="65" t="s">
        <v>893</v>
      </c>
      <c r="C1341" s="77" t="s">
        <v>293</v>
      </c>
      <c r="D1341" s="77">
        <v>123</v>
      </c>
      <c r="E1341" s="77">
        <v>95</v>
      </c>
      <c r="F1341" s="69" t="s">
        <v>294</v>
      </c>
      <c r="G1341" s="20" t="s">
        <v>30</v>
      </c>
      <c r="H1341" s="21">
        <v>1</v>
      </c>
      <c r="I1341" s="8">
        <v>0</v>
      </c>
      <c r="J1341" s="22">
        <f t="shared" si="159"/>
        <v>0</v>
      </c>
    </row>
    <row r="1342" spans="1:10" x14ac:dyDescent="0.2">
      <c r="A1342" s="79" t="s">
        <v>372</v>
      </c>
      <c r="B1342" s="65" t="s">
        <v>893</v>
      </c>
      <c r="C1342" s="77" t="s">
        <v>260</v>
      </c>
      <c r="D1342" s="77">
        <v>68</v>
      </c>
      <c r="E1342" s="77">
        <v>191</v>
      </c>
      <c r="F1342" s="69" t="s">
        <v>294</v>
      </c>
      <c r="G1342" s="20" t="s">
        <v>30</v>
      </c>
      <c r="H1342" s="21">
        <v>1</v>
      </c>
      <c r="I1342" s="8">
        <v>0</v>
      </c>
      <c r="J1342" s="22">
        <f t="shared" si="159"/>
        <v>0</v>
      </c>
    </row>
    <row r="1343" spans="1:10" x14ac:dyDescent="0.2">
      <c r="A1343" s="79" t="s">
        <v>719</v>
      </c>
      <c r="B1343" s="65" t="s">
        <v>845</v>
      </c>
      <c r="C1343" s="77" t="s">
        <v>725</v>
      </c>
      <c r="D1343" s="77">
        <v>74</v>
      </c>
      <c r="E1343" s="77">
        <v>117</v>
      </c>
      <c r="F1343" s="69" t="s">
        <v>294</v>
      </c>
      <c r="G1343" s="20" t="s">
        <v>30</v>
      </c>
      <c r="H1343" s="21">
        <v>1</v>
      </c>
      <c r="I1343" s="8">
        <v>0</v>
      </c>
      <c r="J1343" s="22">
        <f t="shared" si="159"/>
        <v>0</v>
      </c>
    </row>
    <row r="1344" spans="1:10" x14ac:dyDescent="0.2">
      <c r="A1344" s="45" t="s">
        <v>22</v>
      </c>
      <c r="B1344" s="45" t="s">
        <v>27</v>
      </c>
      <c r="C1344" s="45"/>
      <c r="D1344" s="45"/>
      <c r="E1344" s="45"/>
      <c r="F1344" s="45"/>
      <c r="G1344" s="15"/>
      <c r="H1344" s="16"/>
      <c r="I1344" s="17"/>
      <c r="J1344" s="17">
        <f>SUM(J1345:J1349)</f>
        <v>0</v>
      </c>
    </row>
    <row r="1345" spans="1:10" ht="11.25" customHeight="1" x14ac:dyDescent="0.2">
      <c r="A1345" s="31" t="s">
        <v>3</v>
      </c>
      <c r="B1345" s="134" t="s">
        <v>284</v>
      </c>
      <c r="C1345" s="135" t="s">
        <v>284</v>
      </c>
      <c r="D1345" s="135" t="s">
        <v>284</v>
      </c>
      <c r="E1345" s="135" t="s">
        <v>284</v>
      </c>
      <c r="F1345" s="136" t="s">
        <v>284</v>
      </c>
      <c r="G1345" s="20" t="s">
        <v>23</v>
      </c>
      <c r="H1345" s="23">
        <v>9.1457999999999995</v>
      </c>
      <c r="I1345" s="9">
        <v>0</v>
      </c>
      <c r="J1345" s="22">
        <f>IF(ISNUMBER(H1345),ROUND(H1345*I1345,2),"")</f>
        <v>0</v>
      </c>
    </row>
    <row r="1346" spans="1:10" ht="11.25" customHeight="1" x14ac:dyDescent="0.2">
      <c r="A1346" s="31" t="s">
        <v>4</v>
      </c>
      <c r="B1346" s="134" t="s">
        <v>290</v>
      </c>
      <c r="C1346" s="135" t="s">
        <v>290</v>
      </c>
      <c r="D1346" s="135" t="s">
        <v>290</v>
      </c>
      <c r="E1346" s="135" t="s">
        <v>290</v>
      </c>
      <c r="F1346" s="136" t="s">
        <v>290</v>
      </c>
      <c r="G1346" s="20" t="s">
        <v>23</v>
      </c>
      <c r="H1346" s="23">
        <v>2.9021999999999997</v>
      </c>
      <c r="I1346" s="9">
        <v>0</v>
      </c>
      <c r="J1346" s="22">
        <f t="shared" ref="J1346:J1349" si="160">IF(ISNUMBER(H1346),ROUND(H1346*I1346,2),"")</f>
        <v>0</v>
      </c>
    </row>
    <row r="1347" spans="1:10" ht="11.25" customHeight="1" x14ac:dyDescent="0.2">
      <c r="A1347" s="31" t="s">
        <v>6</v>
      </c>
      <c r="B1347" s="134" t="s">
        <v>895</v>
      </c>
      <c r="C1347" s="135" t="s">
        <v>895</v>
      </c>
      <c r="D1347" s="135" t="s">
        <v>895</v>
      </c>
      <c r="E1347" s="135" t="s">
        <v>895</v>
      </c>
      <c r="F1347" s="136" t="s">
        <v>895</v>
      </c>
      <c r="G1347" s="20" t="s">
        <v>5</v>
      </c>
      <c r="H1347" s="23">
        <v>10.530000000000001</v>
      </c>
      <c r="I1347" s="9">
        <v>0</v>
      </c>
      <c r="J1347" s="22">
        <f t="shared" si="160"/>
        <v>0</v>
      </c>
    </row>
    <row r="1348" spans="1:10" ht="11.25" customHeight="1" x14ac:dyDescent="0.2">
      <c r="A1348" s="31" t="s">
        <v>7</v>
      </c>
      <c r="B1348" s="134" t="s">
        <v>269</v>
      </c>
      <c r="C1348" s="135" t="s">
        <v>269</v>
      </c>
      <c r="D1348" s="135" t="s">
        <v>269</v>
      </c>
      <c r="E1348" s="135" t="s">
        <v>269</v>
      </c>
      <c r="F1348" s="136" t="s">
        <v>269</v>
      </c>
      <c r="G1348" s="20" t="s">
        <v>5</v>
      </c>
      <c r="H1348" s="23">
        <v>88.82</v>
      </c>
      <c r="I1348" s="9">
        <v>0</v>
      </c>
      <c r="J1348" s="22">
        <f t="shared" si="160"/>
        <v>0</v>
      </c>
    </row>
    <row r="1349" spans="1:10" ht="11.25" customHeight="1" x14ac:dyDescent="0.2">
      <c r="A1349" s="31" t="s">
        <v>8</v>
      </c>
      <c r="B1349" s="134" t="s">
        <v>271</v>
      </c>
      <c r="C1349" s="135" t="s">
        <v>271</v>
      </c>
      <c r="D1349" s="135" t="s">
        <v>271</v>
      </c>
      <c r="E1349" s="135" t="s">
        <v>271</v>
      </c>
      <c r="F1349" s="136" t="s">
        <v>271</v>
      </c>
      <c r="G1349" s="20" t="s">
        <v>5</v>
      </c>
      <c r="H1349" s="23">
        <v>88.82</v>
      </c>
      <c r="I1349" s="9">
        <v>0</v>
      </c>
      <c r="J1349" s="22">
        <f t="shared" si="160"/>
        <v>0</v>
      </c>
    </row>
    <row r="1350" spans="1:10" x14ac:dyDescent="0.2">
      <c r="A1350" s="52" t="s">
        <v>911</v>
      </c>
      <c r="B1350" s="143" t="s">
        <v>897</v>
      </c>
      <c r="C1350" s="144"/>
      <c r="D1350" s="37"/>
      <c r="E1350" s="37"/>
      <c r="F1350" s="37"/>
      <c r="G1350" s="38"/>
      <c r="H1350" s="38"/>
      <c r="I1350" s="38"/>
      <c r="J1350" s="36">
        <f>J1351+J1362</f>
        <v>0</v>
      </c>
    </row>
    <row r="1351" spans="1:10" x14ac:dyDescent="0.2">
      <c r="A1351" s="45" t="s">
        <v>21</v>
      </c>
      <c r="B1351" s="45" t="s">
        <v>42</v>
      </c>
      <c r="C1351" s="45"/>
      <c r="D1351" s="45"/>
      <c r="E1351" s="45"/>
      <c r="F1351" s="45"/>
      <c r="G1351" s="15"/>
      <c r="H1351" s="16"/>
      <c r="I1351" s="17"/>
      <c r="J1351" s="17">
        <f>J1352</f>
        <v>0</v>
      </c>
    </row>
    <row r="1352" spans="1:10" x14ac:dyDescent="0.2">
      <c r="A1352" s="45" t="s">
        <v>2</v>
      </c>
      <c r="B1352" s="45" t="s">
        <v>43</v>
      </c>
      <c r="C1352" s="45"/>
      <c r="D1352" s="45"/>
      <c r="E1352" s="45"/>
      <c r="F1352" s="45"/>
      <c r="G1352" s="15"/>
      <c r="H1352" s="16"/>
      <c r="I1352" s="18"/>
      <c r="J1352" s="18">
        <f>SUM(J1355:J1361)</f>
        <v>0</v>
      </c>
    </row>
    <row r="1353" spans="1:10" x14ac:dyDescent="0.2">
      <c r="A1353" s="53"/>
      <c r="B1353" s="137" t="s">
        <v>272</v>
      </c>
      <c r="C1353" s="138"/>
      <c r="D1353" s="138"/>
      <c r="E1353" s="138"/>
      <c r="F1353" s="139"/>
      <c r="G1353" s="15"/>
      <c r="H1353" s="16"/>
      <c r="I1353" s="18"/>
      <c r="J1353" s="18"/>
    </row>
    <row r="1354" spans="1:10" ht="22.5" x14ac:dyDescent="0.2">
      <c r="A1354" s="44" t="s">
        <v>248</v>
      </c>
      <c r="B1354" s="41" t="s">
        <v>249</v>
      </c>
      <c r="C1354" s="41" t="s">
        <v>250</v>
      </c>
      <c r="D1354" s="41" t="s">
        <v>263</v>
      </c>
      <c r="E1354" s="41" t="s">
        <v>262</v>
      </c>
      <c r="F1354" s="41" t="s">
        <v>251</v>
      </c>
      <c r="G1354" s="41" t="s">
        <v>1</v>
      </c>
      <c r="H1354" s="42" t="s">
        <v>16</v>
      </c>
      <c r="I1354" s="43" t="s">
        <v>15</v>
      </c>
      <c r="J1354" s="43" t="s">
        <v>17</v>
      </c>
    </row>
    <row r="1355" spans="1:10" x14ac:dyDescent="0.2">
      <c r="A1355" s="68" t="s">
        <v>297</v>
      </c>
      <c r="B1355" s="65" t="s">
        <v>467</v>
      </c>
      <c r="C1355" s="77" t="s">
        <v>293</v>
      </c>
      <c r="D1355" s="77">
        <v>139</v>
      </c>
      <c r="E1355" s="77">
        <v>136</v>
      </c>
      <c r="F1355" s="69" t="s">
        <v>264</v>
      </c>
      <c r="G1355" s="20" t="s">
        <v>30</v>
      </c>
      <c r="H1355" s="21">
        <v>1</v>
      </c>
      <c r="I1355" s="8">
        <v>0</v>
      </c>
      <c r="J1355" s="22">
        <f t="shared" ref="J1355:J1361" si="161">IF(ISNUMBER(H1355),ROUND(H1355*I1355,2),"")</f>
        <v>0</v>
      </c>
    </row>
    <row r="1356" spans="1:10" x14ac:dyDescent="0.2">
      <c r="A1356" s="68" t="s">
        <v>708</v>
      </c>
      <c r="B1356" s="65" t="s">
        <v>467</v>
      </c>
      <c r="C1356" s="77" t="s">
        <v>260</v>
      </c>
      <c r="D1356" s="77">
        <v>79</v>
      </c>
      <c r="E1356" s="77">
        <v>225</v>
      </c>
      <c r="F1356" s="69" t="s">
        <v>264</v>
      </c>
      <c r="G1356" s="20" t="s">
        <v>30</v>
      </c>
      <c r="H1356" s="21">
        <v>1</v>
      </c>
      <c r="I1356" s="8">
        <v>0</v>
      </c>
      <c r="J1356" s="22">
        <f t="shared" si="161"/>
        <v>0</v>
      </c>
    </row>
    <row r="1357" spans="1:10" x14ac:dyDescent="0.2">
      <c r="A1357" s="68" t="s">
        <v>349</v>
      </c>
      <c r="B1357" s="65" t="s">
        <v>467</v>
      </c>
      <c r="C1357" s="77" t="s">
        <v>293</v>
      </c>
      <c r="D1357" s="77">
        <v>136</v>
      </c>
      <c r="E1357" s="77">
        <v>135</v>
      </c>
      <c r="F1357" s="69" t="s">
        <v>264</v>
      </c>
      <c r="G1357" s="20" t="s">
        <v>30</v>
      </c>
      <c r="H1357" s="21">
        <v>1</v>
      </c>
      <c r="I1357" s="8">
        <v>0</v>
      </c>
      <c r="J1357" s="22">
        <f t="shared" si="161"/>
        <v>0</v>
      </c>
    </row>
    <row r="1358" spans="1:10" x14ac:dyDescent="0.2">
      <c r="A1358" s="68" t="s">
        <v>360</v>
      </c>
      <c r="B1358" s="65" t="s">
        <v>898</v>
      </c>
      <c r="C1358" s="77" t="s">
        <v>293</v>
      </c>
      <c r="D1358" s="77">
        <v>79</v>
      </c>
      <c r="E1358" s="77">
        <v>136</v>
      </c>
      <c r="F1358" s="69" t="s">
        <v>264</v>
      </c>
      <c r="G1358" s="20" t="s">
        <v>30</v>
      </c>
      <c r="H1358" s="21">
        <v>1</v>
      </c>
      <c r="I1358" s="8">
        <v>0</v>
      </c>
      <c r="J1358" s="22">
        <f t="shared" si="161"/>
        <v>0</v>
      </c>
    </row>
    <row r="1359" spans="1:10" x14ac:dyDescent="0.2">
      <c r="A1359" s="68" t="s">
        <v>361</v>
      </c>
      <c r="B1359" s="65" t="s">
        <v>350</v>
      </c>
      <c r="C1359" s="77" t="s">
        <v>293</v>
      </c>
      <c r="D1359" s="77">
        <v>139</v>
      </c>
      <c r="E1359" s="77">
        <v>137</v>
      </c>
      <c r="F1359" s="69" t="s">
        <v>264</v>
      </c>
      <c r="G1359" s="20" t="s">
        <v>30</v>
      </c>
      <c r="H1359" s="21">
        <v>1</v>
      </c>
      <c r="I1359" s="8">
        <v>0</v>
      </c>
      <c r="J1359" s="22">
        <f t="shared" si="161"/>
        <v>0</v>
      </c>
    </row>
    <row r="1360" spans="1:10" x14ac:dyDescent="0.2">
      <c r="A1360" s="68" t="s">
        <v>327</v>
      </c>
      <c r="B1360" s="65" t="s">
        <v>899</v>
      </c>
      <c r="C1360" s="77" t="s">
        <v>293</v>
      </c>
      <c r="D1360" s="77">
        <v>136</v>
      </c>
      <c r="E1360" s="77">
        <v>137</v>
      </c>
      <c r="F1360" s="69" t="s">
        <v>264</v>
      </c>
      <c r="G1360" s="20" t="s">
        <v>30</v>
      </c>
      <c r="H1360" s="21">
        <v>1</v>
      </c>
      <c r="I1360" s="8">
        <v>0</v>
      </c>
      <c r="J1360" s="22">
        <f t="shared" si="161"/>
        <v>0</v>
      </c>
    </row>
    <row r="1361" spans="1:10" x14ac:dyDescent="0.2">
      <c r="A1361" s="68" t="s">
        <v>405</v>
      </c>
      <c r="B1361" s="65" t="s">
        <v>900</v>
      </c>
      <c r="C1361" s="77" t="s">
        <v>293</v>
      </c>
      <c r="D1361" s="77">
        <v>136</v>
      </c>
      <c r="E1361" s="77">
        <v>137</v>
      </c>
      <c r="F1361" s="69" t="s">
        <v>264</v>
      </c>
      <c r="G1361" s="20" t="s">
        <v>30</v>
      </c>
      <c r="H1361" s="21">
        <v>1</v>
      </c>
      <c r="I1361" s="8">
        <v>0</v>
      </c>
      <c r="J1361" s="22">
        <f t="shared" si="161"/>
        <v>0</v>
      </c>
    </row>
    <row r="1362" spans="1:10" x14ac:dyDescent="0.2">
      <c r="A1362" s="45" t="s">
        <v>22</v>
      </c>
      <c r="B1362" s="45" t="s">
        <v>27</v>
      </c>
      <c r="C1362" s="45"/>
      <c r="D1362" s="45"/>
      <c r="E1362" s="45"/>
      <c r="F1362" s="45"/>
      <c r="G1362" s="15"/>
      <c r="H1362" s="16"/>
      <c r="I1362" s="17"/>
      <c r="J1362" s="17">
        <f>SUM(J1363:J1367)</f>
        <v>0</v>
      </c>
    </row>
    <row r="1363" spans="1:10" ht="11.25" customHeight="1" x14ac:dyDescent="0.2">
      <c r="A1363" s="31" t="s">
        <v>3</v>
      </c>
      <c r="B1363" s="134" t="s">
        <v>339</v>
      </c>
      <c r="C1363" s="135" t="s">
        <v>339</v>
      </c>
      <c r="D1363" s="135" t="s">
        <v>339</v>
      </c>
      <c r="E1363" s="135" t="s">
        <v>339</v>
      </c>
      <c r="F1363" s="136" t="s">
        <v>339</v>
      </c>
      <c r="G1363" s="20" t="s">
        <v>23</v>
      </c>
      <c r="H1363" s="23">
        <v>3.7263999999999999</v>
      </c>
      <c r="I1363" s="9">
        <v>0</v>
      </c>
      <c r="J1363" s="22">
        <f>IF(ISNUMBER(H1363),ROUND(H1363*I1363,2),"")</f>
        <v>0</v>
      </c>
    </row>
    <row r="1364" spans="1:10" ht="11.25" customHeight="1" x14ac:dyDescent="0.2">
      <c r="A1364" s="31" t="s">
        <v>4</v>
      </c>
      <c r="B1364" s="134" t="s">
        <v>284</v>
      </c>
      <c r="C1364" s="135" t="s">
        <v>284</v>
      </c>
      <c r="D1364" s="135" t="s">
        <v>284</v>
      </c>
      <c r="E1364" s="135" t="s">
        <v>284</v>
      </c>
      <c r="F1364" s="136" t="s">
        <v>284</v>
      </c>
      <c r="G1364" s="20" t="s">
        <v>5</v>
      </c>
      <c r="H1364" s="23">
        <v>8.4826000000000015</v>
      </c>
      <c r="I1364" s="9">
        <v>0</v>
      </c>
      <c r="J1364" s="22">
        <f t="shared" ref="J1364:J1367" si="162">IF(ISNUMBER(H1364),ROUND(H1364*I1364,2),"")</f>
        <v>0</v>
      </c>
    </row>
    <row r="1365" spans="1:10" ht="11.25" customHeight="1" x14ac:dyDescent="0.2">
      <c r="A1365" s="31" t="s">
        <v>6</v>
      </c>
      <c r="B1365" s="134" t="s">
        <v>901</v>
      </c>
      <c r="C1365" s="135" t="s">
        <v>901</v>
      </c>
      <c r="D1365" s="135" t="s">
        <v>901</v>
      </c>
      <c r="E1365" s="135" t="s">
        <v>901</v>
      </c>
      <c r="F1365" s="136" t="s">
        <v>901</v>
      </c>
      <c r="G1365" s="20" t="s">
        <v>5</v>
      </c>
      <c r="H1365" s="23">
        <v>7.9499999999999993</v>
      </c>
      <c r="I1365" s="9">
        <v>0</v>
      </c>
      <c r="J1365" s="22">
        <f t="shared" si="162"/>
        <v>0</v>
      </c>
    </row>
    <row r="1366" spans="1:10" ht="11.25" customHeight="1" x14ac:dyDescent="0.2">
      <c r="A1366" s="31" t="s">
        <v>7</v>
      </c>
      <c r="B1366" s="134" t="s">
        <v>269</v>
      </c>
      <c r="C1366" s="135" t="s">
        <v>269</v>
      </c>
      <c r="D1366" s="135" t="s">
        <v>269</v>
      </c>
      <c r="E1366" s="135" t="s">
        <v>269</v>
      </c>
      <c r="F1366" s="136" t="s">
        <v>269</v>
      </c>
      <c r="G1366" s="20" t="s">
        <v>5</v>
      </c>
      <c r="H1366" s="23">
        <v>37.74</v>
      </c>
      <c r="I1366" s="9">
        <v>0</v>
      </c>
      <c r="J1366" s="22">
        <f t="shared" si="162"/>
        <v>0</v>
      </c>
    </row>
    <row r="1367" spans="1:10" ht="11.25" customHeight="1" x14ac:dyDescent="0.2">
      <c r="A1367" s="31" t="s">
        <v>8</v>
      </c>
      <c r="B1367" s="134" t="s">
        <v>271</v>
      </c>
      <c r="C1367" s="135" t="s">
        <v>271</v>
      </c>
      <c r="D1367" s="135" t="s">
        <v>271</v>
      </c>
      <c r="E1367" s="135" t="s">
        <v>271</v>
      </c>
      <c r="F1367" s="136" t="s">
        <v>271</v>
      </c>
      <c r="G1367" s="20" t="s">
        <v>5</v>
      </c>
      <c r="H1367" s="23">
        <v>37.74</v>
      </c>
      <c r="I1367" s="9">
        <v>0</v>
      </c>
      <c r="J1367" s="22">
        <f t="shared" si="162"/>
        <v>0</v>
      </c>
    </row>
    <row r="1368" spans="1:10" x14ac:dyDescent="0.2">
      <c r="A1368" s="52" t="s">
        <v>915</v>
      </c>
      <c r="B1368" s="143" t="s">
        <v>902</v>
      </c>
      <c r="C1368" s="144"/>
      <c r="D1368" s="37"/>
      <c r="E1368" s="37"/>
      <c r="F1368" s="37"/>
      <c r="G1368" s="38"/>
      <c r="H1368" s="38"/>
      <c r="I1368" s="38"/>
      <c r="J1368" s="36">
        <f>J1369+J1382</f>
        <v>0</v>
      </c>
    </row>
    <row r="1369" spans="1:10" x14ac:dyDescent="0.2">
      <c r="A1369" s="45" t="s">
        <v>21</v>
      </c>
      <c r="B1369" s="45" t="s">
        <v>42</v>
      </c>
      <c r="C1369" s="45"/>
      <c r="D1369" s="45"/>
      <c r="E1369" s="45"/>
      <c r="F1369" s="45"/>
      <c r="G1369" s="15"/>
      <c r="H1369" s="16"/>
      <c r="I1369" s="17"/>
      <c r="J1369" s="17">
        <f>J1370</f>
        <v>0</v>
      </c>
    </row>
    <row r="1370" spans="1:10" x14ac:dyDescent="0.2">
      <c r="A1370" s="45" t="s">
        <v>2</v>
      </c>
      <c r="B1370" s="45" t="s">
        <v>43</v>
      </c>
      <c r="C1370" s="45"/>
      <c r="D1370" s="45"/>
      <c r="E1370" s="45"/>
      <c r="F1370" s="45"/>
      <c r="G1370" s="15"/>
      <c r="H1370" s="16"/>
      <c r="I1370" s="18"/>
      <c r="J1370" s="18">
        <f>SUM(J1373:J1381)</f>
        <v>0</v>
      </c>
    </row>
    <row r="1371" spans="1:10" x14ac:dyDescent="0.2">
      <c r="A1371" s="53"/>
      <c r="B1371" s="137" t="s">
        <v>461</v>
      </c>
      <c r="C1371" s="138"/>
      <c r="D1371" s="138"/>
      <c r="E1371" s="138"/>
      <c r="F1371" s="139"/>
      <c r="G1371" s="15"/>
      <c r="H1371" s="16"/>
      <c r="I1371" s="18"/>
      <c r="J1371" s="18"/>
    </row>
    <row r="1372" spans="1:10" ht="22.5" x14ac:dyDescent="0.2">
      <c r="A1372" s="44" t="s">
        <v>248</v>
      </c>
      <c r="B1372" s="41" t="s">
        <v>249</v>
      </c>
      <c r="C1372" s="41" t="s">
        <v>250</v>
      </c>
      <c r="D1372" s="41" t="s">
        <v>263</v>
      </c>
      <c r="E1372" s="41" t="s">
        <v>262</v>
      </c>
      <c r="F1372" s="41" t="s">
        <v>251</v>
      </c>
      <c r="G1372" s="41" t="s">
        <v>1</v>
      </c>
      <c r="H1372" s="42" t="s">
        <v>16</v>
      </c>
      <c r="I1372" s="43" t="s">
        <v>15</v>
      </c>
      <c r="J1372" s="43" t="s">
        <v>17</v>
      </c>
    </row>
    <row r="1373" spans="1:10" x14ac:dyDescent="0.2">
      <c r="A1373" s="68" t="s">
        <v>903</v>
      </c>
      <c r="B1373" s="65" t="s">
        <v>906</v>
      </c>
      <c r="C1373" s="77" t="s">
        <v>253</v>
      </c>
      <c r="D1373" s="77">
        <v>197</v>
      </c>
      <c r="E1373" s="77">
        <v>74</v>
      </c>
      <c r="F1373" s="69" t="s">
        <v>264</v>
      </c>
      <c r="G1373" s="20" t="s">
        <v>30</v>
      </c>
      <c r="H1373" s="21">
        <v>1</v>
      </c>
      <c r="I1373" s="8">
        <v>0</v>
      </c>
      <c r="J1373" s="22">
        <f t="shared" ref="J1373:J1381" si="163">IF(ISNUMBER(H1373),ROUND(H1373*I1373,2),"")</f>
        <v>0</v>
      </c>
    </row>
    <row r="1374" spans="1:10" x14ac:dyDescent="0.2">
      <c r="A1374" s="68" t="s">
        <v>904</v>
      </c>
      <c r="B1374" s="65" t="s">
        <v>907</v>
      </c>
      <c r="C1374" s="77" t="s">
        <v>909</v>
      </c>
      <c r="D1374" s="77">
        <v>99</v>
      </c>
      <c r="E1374" s="77">
        <v>169</v>
      </c>
      <c r="F1374" s="69" t="s">
        <v>264</v>
      </c>
      <c r="G1374" s="20" t="s">
        <v>30</v>
      </c>
      <c r="H1374" s="21">
        <v>1</v>
      </c>
      <c r="I1374" s="8">
        <v>0</v>
      </c>
      <c r="J1374" s="22">
        <f t="shared" si="163"/>
        <v>0</v>
      </c>
    </row>
    <row r="1375" spans="1:10" x14ac:dyDescent="0.2">
      <c r="A1375" s="68" t="s">
        <v>905</v>
      </c>
      <c r="B1375" s="65" t="s">
        <v>907</v>
      </c>
      <c r="C1375" s="77" t="s">
        <v>909</v>
      </c>
      <c r="D1375" s="77">
        <v>99</v>
      </c>
      <c r="E1375" s="77">
        <v>169</v>
      </c>
      <c r="F1375" s="69" t="s">
        <v>264</v>
      </c>
      <c r="G1375" s="20" t="s">
        <v>30</v>
      </c>
      <c r="H1375" s="21">
        <v>1</v>
      </c>
      <c r="I1375" s="8">
        <v>0</v>
      </c>
      <c r="J1375" s="22">
        <f t="shared" si="163"/>
        <v>0</v>
      </c>
    </row>
    <row r="1376" spans="1:10" x14ac:dyDescent="0.2">
      <c r="A1376" s="68" t="s">
        <v>349</v>
      </c>
      <c r="B1376" s="65" t="s">
        <v>908</v>
      </c>
      <c r="C1376" s="77" t="s">
        <v>293</v>
      </c>
      <c r="D1376" s="77">
        <v>131</v>
      </c>
      <c r="E1376" s="77">
        <v>102</v>
      </c>
      <c r="F1376" s="69" t="s">
        <v>264</v>
      </c>
      <c r="G1376" s="20" t="s">
        <v>30</v>
      </c>
      <c r="H1376" s="21">
        <v>1</v>
      </c>
      <c r="I1376" s="8">
        <v>0</v>
      </c>
      <c r="J1376" s="22">
        <f t="shared" si="163"/>
        <v>0</v>
      </c>
    </row>
    <row r="1377" spans="1:10" x14ac:dyDescent="0.2">
      <c r="A1377" s="68" t="s">
        <v>360</v>
      </c>
      <c r="B1377" s="65" t="s">
        <v>467</v>
      </c>
      <c r="C1377" s="77" t="s">
        <v>293</v>
      </c>
      <c r="D1377" s="77">
        <v>90</v>
      </c>
      <c r="E1377" s="77">
        <v>217</v>
      </c>
      <c r="F1377" s="69" t="s">
        <v>264</v>
      </c>
      <c r="G1377" s="20" t="s">
        <v>30</v>
      </c>
      <c r="H1377" s="21">
        <v>1</v>
      </c>
      <c r="I1377" s="8">
        <v>0</v>
      </c>
      <c r="J1377" s="22">
        <f t="shared" si="163"/>
        <v>0</v>
      </c>
    </row>
    <row r="1378" spans="1:10" x14ac:dyDescent="0.2">
      <c r="A1378" s="68" t="s">
        <v>361</v>
      </c>
      <c r="B1378" s="65" t="s">
        <v>467</v>
      </c>
      <c r="C1378" s="77" t="s">
        <v>293</v>
      </c>
      <c r="D1378" s="77">
        <v>101</v>
      </c>
      <c r="E1378" s="77">
        <v>173</v>
      </c>
      <c r="F1378" s="69" t="s">
        <v>264</v>
      </c>
      <c r="G1378" s="20" t="s">
        <v>30</v>
      </c>
      <c r="H1378" s="21">
        <v>1</v>
      </c>
      <c r="I1378" s="8">
        <v>0</v>
      </c>
      <c r="J1378" s="22">
        <f t="shared" si="163"/>
        <v>0</v>
      </c>
    </row>
    <row r="1379" spans="1:10" x14ac:dyDescent="0.2">
      <c r="A1379" s="68" t="s">
        <v>273</v>
      </c>
      <c r="B1379" s="65" t="s">
        <v>467</v>
      </c>
      <c r="C1379" s="77" t="s">
        <v>260</v>
      </c>
      <c r="D1379" s="77">
        <v>101</v>
      </c>
      <c r="E1379" s="77">
        <v>173</v>
      </c>
      <c r="F1379" s="69" t="s">
        <v>264</v>
      </c>
      <c r="G1379" s="20" t="s">
        <v>30</v>
      </c>
      <c r="H1379" s="21">
        <v>1</v>
      </c>
      <c r="I1379" s="8">
        <v>0</v>
      </c>
      <c r="J1379" s="22">
        <f t="shared" si="163"/>
        <v>0</v>
      </c>
    </row>
    <row r="1380" spans="1:10" x14ac:dyDescent="0.2">
      <c r="A1380" s="68" t="s">
        <v>387</v>
      </c>
      <c r="B1380" s="65" t="s">
        <v>350</v>
      </c>
      <c r="C1380" s="77" t="s">
        <v>293</v>
      </c>
      <c r="D1380" s="77">
        <v>99</v>
      </c>
      <c r="E1380" s="77">
        <v>132</v>
      </c>
      <c r="F1380" s="69" t="s">
        <v>264</v>
      </c>
      <c r="G1380" s="20" t="s">
        <v>30</v>
      </c>
      <c r="H1380" s="21">
        <v>1</v>
      </c>
      <c r="I1380" s="8">
        <v>0</v>
      </c>
      <c r="J1380" s="22">
        <f t="shared" si="163"/>
        <v>0</v>
      </c>
    </row>
    <row r="1381" spans="1:10" x14ac:dyDescent="0.2">
      <c r="A1381" s="68" t="s">
        <v>388</v>
      </c>
      <c r="B1381" s="65" t="s">
        <v>350</v>
      </c>
      <c r="C1381" s="77" t="s">
        <v>293</v>
      </c>
      <c r="D1381" s="77">
        <v>99</v>
      </c>
      <c r="E1381" s="77">
        <v>132</v>
      </c>
      <c r="F1381" s="69" t="s">
        <v>264</v>
      </c>
      <c r="G1381" s="20" t="s">
        <v>30</v>
      </c>
      <c r="H1381" s="21">
        <v>1</v>
      </c>
      <c r="I1381" s="8">
        <v>0</v>
      </c>
      <c r="J1381" s="22">
        <f t="shared" si="163"/>
        <v>0</v>
      </c>
    </row>
    <row r="1382" spans="1:10" x14ac:dyDescent="0.2">
      <c r="A1382" s="45" t="s">
        <v>22</v>
      </c>
      <c r="B1382" s="45" t="s">
        <v>27</v>
      </c>
      <c r="C1382" s="45"/>
      <c r="D1382" s="45"/>
      <c r="E1382" s="45"/>
      <c r="F1382" s="45"/>
      <c r="G1382" s="15"/>
      <c r="H1382" s="16"/>
      <c r="I1382" s="17"/>
      <c r="J1382" s="17">
        <f>SUM(J1383:J1388)</f>
        <v>0</v>
      </c>
    </row>
    <row r="1383" spans="1:10" ht="11.25" customHeight="1" x14ac:dyDescent="0.2">
      <c r="A1383" s="31" t="s">
        <v>3</v>
      </c>
      <c r="B1383" s="134" t="s">
        <v>284</v>
      </c>
      <c r="C1383" s="135" t="s">
        <v>284</v>
      </c>
      <c r="D1383" s="135" t="s">
        <v>284</v>
      </c>
      <c r="E1383" s="135" t="s">
        <v>284</v>
      </c>
      <c r="F1383" s="136" t="s">
        <v>284</v>
      </c>
      <c r="G1383" s="20" t="s">
        <v>23</v>
      </c>
      <c r="H1383" s="23">
        <v>9.3974000000000011</v>
      </c>
      <c r="I1383" s="9">
        <v>0</v>
      </c>
      <c r="J1383" s="22">
        <f>IF(ISNUMBER(H1383),ROUND(H1383*I1383,2),"")</f>
        <v>0</v>
      </c>
    </row>
    <row r="1384" spans="1:10" ht="11.25" customHeight="1" x14ac:dyDescent="0.2">
      <c r="A1384" s="31" t="s">
        <v>4</v>
      </c>
      <c r="B1384" s="134" t="s">
        <v>290</v>
      </c>
      <c r="C1384" s="135" t="s">
        <v>290</v>
      </c>
      <c r="D1384" s="135" t="s">
        <v>290</v>
      </c>
      <c r="E1384" s="135" t="s">
        <v>290</v>
      </c>
      <c r="F1384" s="136" t="s">
        <v>290</v>
      </c>
      <c r="G1384" s="20" t="s">
        <v>23</v>
      </c>
      <c r="H1384" s="23">
        <v>3.3462000000000001</v>
      </c>
      <c r="I1384" s="9">
        <v>0</v>
      </c>
      <c r="J1384" s="22">
        <f t="shared" ref="J1384:J1388" si="164">IF(ISNUMBER(H1384),ROUND(H1384*I1384,2),"")</f>
        <v>0</v>
      </c>
    </row>
    <row r="1385" spans="1:10" ht="11.25" customHeight="1" x14ac:dyDescent="0.2">
      <c r="A1385" s="31" t="s">
        <v>6</v>
      </c>
      <c r="B1385" s="134" t="s">
        <v>910</v>
      </c>
      <c r="C1385" s="135" t="s">
        <v>910</v>
      </c>
      <c r="D1385" s="135" t="s">
        <v>910</v>
      </c>
      <c r="E1385" s="135" t="s">
        <v>910</v>
      </c>
      <c r="F1385" s="136" t="s">
        <v>910</v>
      </c>
      <c r="G1385" s="20" t="s">
        <v>5</v>
      </c>
      <c r="H1385" s="23">
        <v>3.06</v>
      </c>
      <c r="I1385" s="9">
        <v>0</v>
      </c>
      <c r="J1385" s="22">
        <f t="shared" si="164"/>
        <v>0</v>
      </c>
    </row>
    <row r="1386" spans="1:10" ht="11.25" customHeight="1" x14ac:dyDescent="0.2">
      <c r="A1386" s="31" t="s">
        <v>7</v>
      </c>
      <c r="B1386" s="134" t="s">
        <v>269</v>
      </c>
      <c r="C1386" s="135" t="s">
        <v>269</v>
      </c>
      <c r="D1386" s="135" t="s">
        <v>269</v>
      </c>
      <c r="E1386" s="135" t="s">
        <v>269</v>
      </c>
      <c r="F1386" s="136" t="s">
        <v>269</v>
      </c>
      <c r="G1386" s="20" t="s">
        <v>5</v>
      </c>
      <c r="H1386" s="23">
        <v>47.14</v>
      </c>
      <c r="I1386" s="9">
        <v>0</v>
      </c>
      <c r="J1386" s="22">
        <f t="shared" si="164"/>
        <v>0</v>
      </c>
    </row>
    <row r="1387" spans="1:10" ht="11.25" customHeight="1" x14ac:dyDescent="0.2">
      <c r="A1387" s="31" t="s">
        <v>8</v>
      </c>
      <c r="B1387" s="134" t="s">
        <v>305</v>
      </c>
      <c r="C1387" s="135" t="s">
        <v>305</v>
      </c>
      <c r="D1387" s="135" t="s">
        <v>305</v>
      </c>
      <c r="E1387" s="135" t="s">
        <v>305</v>
      </c>
      <c r="F1387" s="136" t="s">
        <v>305</v>
      </c>
      <c r="G1387" s="20" t="s">
        <v>23</v>
      </c>
      <c r="H1387" s="23">
        <v>3.9497999999999998</v>
      </c>
      <c r="I1387" s="9">
        <v>0</v>
      </c>
      <c r="J1387" s="22">
        <f t="shared" si="164"/>
        <v>0</v>
      </c>
    </row>
    <row r="1388" spans="1:10" ht="11.25" customHeight="1" x14ac:dyDescent="0.2">
      <c r="A1388" s="31" t="s">
        <v>11</v>
      </c>
      <c r="B1388" s="134" t="s">
        <v>271</v>
      </c>
      <c r="C1388" s="135" t="s">
        <v>271</v>
      </c>
      <c r="D1388" s="135" t="s">
        <v>271</v>
      </c>
      <c r="E1388" s="135" t="s">
        <v>271</v>
      </c>
      <c r="F1388" s="136" t="s">
        <v>271</v>
      </c>
      <c r="G1388" s="20" t="s">
        <v>5</v>
      </c>
      <c r="H1388" s="23">
        <v>47.14</v>
      </c>
      <c r="I1388" s="9">
        <v>0</v>
      </c>
      <c r="J1388" s="22">
        <f t="shared" si="164"/>
        <v>0</v>
      </c>
    </row>
    <row r="1389" spans="1:10" x14ac:dyDescent="0.2">
      <c r="A1389" s="52" t="s">
        <v>916</v>
      </c>
      <c r="B1389" s="143" t="s">
        <v>912</v>
      </c>
      <c r="C1389" s="144"/>
      <c r="D1389" s="37"/>
      <c r="E1389" s="37"/>
      <c r="F1389" s="37"/>
      <c r="G1389" s="38"/>
      <c r="H1389" s="38"/>
      <c r="I1389" s="38"/>
      <c r="J1389" s="36">
        <f>J1390+J1404</f>
        <v>0</v>
      </c>
    </row>
    <row r="1390" spans="1:10" x14ac:dyDescent="0.2">
      <c r="A1390" s="45" t="s">
        <v>21</v>
      </c>
      <c r="B1390" s="45" t="s">
        <v>42</v>
      </c>
      <c r="C1390" s="45"/>
      <c r="D1390" s="45"/>
      <c r="E1390" s="45"/>
      <c r="F1390" s="45"/>
      <c r="G1390" s="15"/>
      <c r="H1390" s="16"/>
      <c r="I1390" s="17"/>
      <c r="J1390" s="17">
        <f>J1391</f>
        <v>0</v>
      </c>
    </row>
    <row r="1391" spans="1:10" x14ac:dyDescent="0.2">
      <c r="A1391" s="45" t="s">
        <v>2</v>
      </c>
      <c r="B1391" s="45" t="s">
        <v>43</v>
      </c>
      <c r="C1391" s="45"/>
      <c r="D1391" s="45"/>
      <c r="E1391" s="45"/>
      <c r="F1391" s="45"/>
      <c r="G1391" s="15"/>
      <c r="H1391" s="16"/>
      <c r="I1391" s="18"/>
      <c r="J1391" s="18">
        <f>SUM(J1394:J1403)</f>
        <v>0</v>
      </c>
    </row>
    <row r="1392" spans="1:10" x14ac:dyDescent="0.2">
      <c r="A1392" s="53"/>
      <c r="B1392" s="137" t="s">
        <v>913</v>
      </c>
      <c r="C1392" s="138"/>
      <c r="D1392" s="138"/>
      <c r="E1392" s="138"/>
      <c r="F1392" s="139"/>
      <c r="G1392" s="15"/>
      <c r="H1392" s="16"/>
      <c r="I1392" s="18"/>
      <c r="J1392" s="18"/>
    </row>
    <row r="1393" spans="1:10" ht="22.5" x14ac:dyDescent="0.2">
      <c r="A1393" s="44" t="s">
        <v>248</v>
      </c>
      <c r="B1393" s="41" t="s">
        <v>249</v>
      </c>
      <c r="C1393" s="41" t="s">
        <v>250</v>
      </c>
      <c r="D1393" s="41" t="s">
        <v>263</v>
      </c>
      <c r="E1393" s="41" t="s">
        <v>262</v>
      </c>
      <c r="F1393" s="41" t="s">
        <v>251</v>
      </c>
      <c r="G1393" s="41" t="s">
        <v>1</v>
      </c>
      <c r="H1393" s="42" t="s">
        <v>16</v>
      </c>
      <c r="I1393" s="43" t="s">
        <v>15</v>
      </c>
      <c r="J1393" s="43" t="s">
        <v>17</v>
      </c>
    </row>
    <row r="1394" spans="1:10" x14ac:dyDescent="0.2">
      <c r="A1394" s="68" t="s">
        <v>297</v>
      </c>
      <c r="B1394" s="65" t="s">
        <v>398</v>
      </c>
      <c r="C1394" s="77" t="s">
        <v>293</v>
      </c>
      <c r="D1394" s="77">
        <v>79</v>
      </c>
      <c r="E1394" s="77">
        <v>86</v>
      </c>
      <c r="F1394" s="69" t="s">
        <v>264</v>
      </c>
      <c r="G1394" s="20" t="s">
        <v>30</v>
      </c>
      <c r="H1394" s="21">
        <v>1</v>
      </c>
      <c r="I1394" s="8">
        <v>0</v>
      </c>
      <c r="J1394" s="22">
        <f t="shared" ref="J1394:J1403" si="165">IF(ISNUMBER(H1394),ROUND(H1394*I1394,2),"")</f>
        <v>0</v>
      </c>
    </row>
    <row r="1395" spans="1:10" x14ac:dyDescent="0.2">
      <c r="A1395" s="68" t="s">
        <v>298</v>
      </c>
      <c r="B1395" s="65" t="s">
        <v>398</v>
      </c>
      <c r="C1395" s="77" t="s">
        <v>293</v>
      </c>
      <c r="D1395" s="77">
        <v>99</v>
      </c>
      <c r="E1395" s="77">
        <v>117</v>
      </c>
      <c r="F1395" s="69" t="s">
        <v>264</v>
      </c>
      <c r="G1395" s="20" t="s">
        <v>30</v>
      </c>
      <c r="H1395" s="21">
        <v>1</v>
      </c>
      <c r="I1395" s="8">
        <v>0</v>
      </c>
      <c r="J1395" s="22">
        <f t="shared" si="165"/>
        <v>0</v>
      </c>
    </row>
    <row r="1396" spans="1:10" x14ac:dyDescent="0.2">
      <c r="A1396" s="68" t="s">
        <v>403</v>
      </c>
      <c r="B1396" s="65" t="s">
        <v>398</v>
      </c>
      <c r="C1396" s="77" t="s">
        <v>275</v>
      </c>
      <c r="D1396" s="77">
        <v>106</v>
      </c>
      <c r="E1396" s="77">
        <v>204</v>
      </c>
      <c r="F1396" s="69" t="s">
        <v>276</v>
      </c>
      <c r="G1396" s="20" t="s">
        <v>30</v>
      </c>
      <c r="H1396" s="21">
        <v>1</v>
      </c>
      <c r="I1396" s="8">
        <v>0</v>
      </c>
      <c r="J1396" s="22">
        <f t="shared" si="165"/>
        <v>0</v>
      </c>
    </row>
    <row r="1397" spans="1:10" x14ac:dyDescent="0.2">
      <c r="A1397" s="68" t="s">
        <v>233</v>
      </c>
      <c r="B1397" s="65" t="s">
        <v>651</v>
      </c>
      <c r="C1397" s="77" t="s">
        <v>293</v>
      </c>
      <c r="D1397" s="77">
        <v>100</v>
      </c>
      <c r="E1397" s="77">
        <v>135</v>
      </c>
      <c r="F1397" s="69" t="s">
        <v>264</v>
      </c>
      <c r="G1397" s="20" t="s">
        <v>30</v>
      </c>
      <c r="H1397" s="21">
        <v>1</v>
      </c>
      <c r="I1397" s="8">
        <v>0</v>
      </c>
      <c r="J1397" s="22">
        <f t="shared" si="165"/>
        <v>0</v>
      </c>
    </row>
    <row r="1398" spans="1:10" x14ac:dyDescent="0.2">
      <c r="A1398" s="68" t="s">
        <v>254</v>
      </c>
      <c r="B1398" s="65" t="s">
        <v>352</v>
      </c>
      <c r="C1398" s="77" t="s">
        <v>293</v>
      </c>
      <c r="D1398" s="77">
        <v>100</v>
      </c>
      <c r="E1398" s="77">
        <v>135</v>
      </c>
      <c r="F1398" s="69" t="s">
        <v>264</v>
      </c>
      <c r="G1398" s="20" t="s">
        <v>30</v>
      </c>
      <c r="H1398" s="21">
        <v>1</v>
      </c>
      <c r="I1398" s="8">
        <v>0</v>
      </c>
      <c r="J1398" s="22">
        <f t="shared" si="165"/>
        <v>0</v>
      </c>
    </row>
    <row r="1399" spans="1:10" x14ac:dyDescent="0.2">
      <c r="A1399" s="68" t="s">
        <v>235</v>
      </c>
      <c r="B1399" s="65" t="s">
        <v>352</v>
      </c>
      <c r="C1399" s="77" t="s">
        <v>293</v>
      </c>
      <c r="D1399" s="77">
        <v>100</v>
      </c>
      <c r="E1399" s="77">
        <v>135</v>
      </c>
      <c r="F1399" s="69" t="s">
        <v>264</v>
      </c>
      <c r="G1399" s="20" t="s">
        <v>30</v>
      </c>
      <c r="H1399" s="21">
        <v>1</v>
      </c>
      <c r="I1399" s="8">
        <v>0</v>
      </c>
      <c r="J1399" s="22">
        <f t="shared" si="165"/>
        <v>0</v>
      </c>
    </row>
    <row r="1400" spans="1:10" x14ac:dyDescent="0.2">
      <c r="A1400" s="68" t="s">
        <v>363</v>
      </c>
      <c r="B1400" s="65" t="s">
        <v>352</v>
      </c>
      <c r="C1400" s="77" t="s">
        <v>260</v>
      </c>
      <c r="D1400" s="77">
        <v>99</v>
      </c>
      <c r="E1400" s="77">
        <v>210</v>
      </c>
      <c r="F1400" s="69" t="s">
        <v>264</v>
      </c>
      <c r="G1400" s="20" t="s">
        <v>30</v>
      </c>
      <c r="H1400" s="21">
        <v>1</v>
      </c>
      <c r="I1400" s="8">
        <v>0</v>
      </c>
      <c r="J1400" s="22">
        <f t="shared" si="165"/>
        <v>0</v>
      </c>
    </row>
    <row r="1401" spans="1:10" x14ac:dyDescent="0.2">
      <c r="A1401" s="68" t="s">
        <v>327</v>
      </c>
      <c r="B1401" s="65" t="s">
        <v>489</v>
      </c>
      <c r="C1401" s="77" t="s">
        <v>293</v>
      </c>
      <c r="D1401" s="77">
        <v>78</v>
      </c>
      <c r="E1401" s="77">
        <v>115.99999999999999</v>
      </c>
      <c r="F1401" s="69" t="s">
        <v>264</v>
      </c>
      <c r="G1401" s="20" t="s">
        <v>30</v>
      </c>
      <c r="H1401" s="21">
        <v>1</v>
      </c>
      <c r="I1401" s="8">
        <v>0</v>
      </c>
      <c r="J1401" s="22">
        <f t="shared" si="165"/>
        <v>0</v>
      </c>
    </row>
    <row r="1402" spans="1:10" x14ac:dyDescent="0.2">
      <c r="A1402" s="68" t="s">
        <v>405</v>
      </c>
      <c r="B1402" s="65" t="s">
        <v>490</v>
      </c>
      <c r="C1402" s="77" t="s">
        <v>293</v>
      </c>
      <c r="D1402" s="77">
        <v>78</v>
      </c>
      <c r="E1402" s="77">
        <v>115.99999999999999</v>
      </c>
      <c r="F1402" s="69" t="s">
        <v>264</v>
      </c>
      <c r="G1402" s="20" t="s">
        <v>30</v>
      </c>
      <c r="H1402" s="21">
        <v>1</v>
      </c>
      <c r="I1402" s="8">
        <v>0</v>
      </c>
      <c r="J1402" s="22">
        <f t="shared" si="165"/>
        <v>0</v>
      </c>
    </row>
    <row r="1403" spans="1:10" x14ac:dyDescent="0.2">
      <c r="A1403" s="68" t="s">
        <v>406</v>
      </c>
      <c r="B1403" s="65" t="s">
        <v>652</v>
      </c>
      <c r="C1403" s="77" t="s">
        <v>293</v>
      </c>
      <c r="D1403" s="77">
        <v>78</v>
      </c>
      <c r="E1403" s="77">
        <v>115.99999999999999</v>
      </c>
      <c r="F1403" s="69" t="s">
        <v>264</v>
      </c>
      <c r="G1403" s="20" t="s">
        <v>30</v>
      </c>
      <c r="H1403" s="21">
        <v>1</v>
      </c>
      <c r="I1403" s="8">
        <v>0</v>
      </c>
      <c r="J1403" s="22">
        <f t="shared" si="165"/>
        <v>0</v>
      </c>
    </row>
    <row r="1404" spans="1:10" x14ac:dyDescent="0.2">
      <c r="A1404" s="45" t="s">
        <v>22</v>
      </c>
      <c r="B1404" s="45" t="s">
        <v>27</v>
      </c>
      <c r="C1404" s="45"/>
      <c r="D1404" s="45"/>
      <c r="E1404" s="45"/>
      <c r="F1404" s="45"/>
      <c r="G1404" s="15"/>
      <c r="H1404" s="16"/>
      <c r="I1404" s="17"/>
      <c r="J1404" s="17">
        <f>SUM(J1405:J1408)</f>
        <v>0</v>
      </c>
    </row>
    <row r="1405" spans="1:10" ht="11.25" customHeight="1" x14ac:dyDescent="0.2">
      <c r="A1405" s="31" t="s">
        <v>3</v>
      </c>
      <c r="B1405" s="134" t="s">
        <v>265</v>
      </c>
      <c r="C1405" s="135" t="s">
        <v>265</v>
      </c>
      <c r="D1405" s="135" t="s">
        <v>265</v>
      </c>
      <c r="E1405" s="135" t="s">
        <v>265</v>
      </c>
      <c r="F1405" s="136" t="s">
        <v>265</v>
      </c>
      <c r="G1405" s="20" t="s">
        <v>23</v>
      </c>
      <c r="H1405" s="23">
        <v>10.681100000000001</v>
      </c>
      <c r="I1405" s="9">
        <v>0</v>
      </c>
      <c r="J1405" s="22">
        <f>IF(ISNUMBER(H1405),ROUND(H1405*I1405,2),"")</f>
        <v>0</v>
      </c>
    </row>
    <row r="1406" spans="1:10" ht="11.25" customHeight="1" x14ac:dyDescent="0.2">
      <c r="A1406" s="31" t="s">
        <v>4</v>
      </c>
      <c r="B1406" s="134" t="s">
        <v>503</v>
      </c>
      <c r="C1406" s="135" t="s">
        <v>503</v>
      </c>
      <c r="D1406" s="135" t="s">
        <v>503</v>
      </c>
      <c r="E1406" s="135" t="s">
        <v>503</v>
      </c>
      <c r="F1406" s="136" t="s">
        <v>503</v>
      </c>
      <c r="G1406" s="20" t="s">
        <v>5</v>
      </c>
      <c r="H1406" s="23">
        <v>7.8999999999999995</v>
      </c>
      <c r="I1406" s="9">
        <v>0</v>
      </c>
      <c r="J1406" s="22">
        <f t="shared" ref="J1406:J1408" si="166">IF(ISNUMBER(H1406),ROUND(H1406*I1406,2),"")</f>
        <v>0</v>
      </c>
    </row>
    <row r="1407" spans="1:10" ht="11.25" customHeight="1" x14ac:dyDescent="0.2">
      <c r="A1407" s="31" t="s">
        <v>6</v>
      </c>
      <c r="B1407" s="134" t="s">
        <v>269</v>
      </c>
      <c r="C1407" s="135" t="s">
        <v>269</v>
      </c>
      <c r="D1407" s="135" t="s">
        <v>269</v>
      </c>
      <c r="E1407" s="135" t="s">
        <v>269</v>
      </c>
      <c r="F1407" s="136" t="s">
        <v>269</v>
      </c>
      <c r="G1407" s="20" t="s">
        <v>5</v>
      </c>
      <c r="H1407" s="23">
        <v>45.74</v>
      </c>
      <c r="I1407" s="9">
        <v>0</v>
      </c>
      <c r="J1407" s="22">
        <f t="shared" si="166"/>
        <v>0</v>
      </c>
    </row>
    <row r="1408" spans="1:10" ht="11.25" customHeight="1" x14ac:dyDescent="0.2">
      <c r="A1408" s="31" t="s">
        <v>7</v>
      </c>
      <c r="B1408" s="134" t="s">
        <v>271</v>
      </c>
      <c r="C1408" s="135" t="s">
        <v>271</v>
      </c>
      <c r="D1408" s="135" t="s">
        <v>271</v>
      </c>
      <c r="E1408" s="135" t="s">
        <v>271</v>
      </c>
      <c r="F1408" s="136" t="s">
        <v>271</v>
      </c>
      <c r="G1408" s="20" t="s">
        <v>5</v>
      </c>
      <c r="H1408" s="23">
        <v>45.74</v>
      </c>
      <c r="I1408" s="9">
        <v>0</v>
      </c>
      <c r="J1408" s="22">
        <f t="shared" si="166"/>
        <v>0</v>
      </c>
    </row>
    <row r="1409" spans="1:10" x14ac:dyDescent="0.2">
      <c r="A1409" s="52" t="s">
        <v>920</v>
      </c>
      <c r="B1409" s="143" t="s">
        <v>914</v>
      </c>
      <c r="C1409" s="144"/>
      <c r="D1409" s="37"/>
      <c r="E1409" s="37"/>
      <c r="F1409" s="37"/>
      <c r="G1409" s="38"/>
      <c r="H1409" s="38"/>
      <c r="I1409" s="38"/>
      <c r="J1409" s="36">
        <f>J1410+J1418</f>
        <v>0</v>
      </c>
    </row>
    <row r="1410" spans="1:10" x14ac:dyDescent="0.2">
      <c r="A1410" s="45" t="s">
        <v>21</v>
      </c>
      <c r="B1410" s="45" t="s">
        <v>42</v>
      </c>
      <c r="C1410" s="45"/>
      <c r="D1410" s="45"/>
      <c r="E1410" s="45"/>
      <c r="F1410" s="45"/>
      <c r="G1410" s="15"/>
      <c r="H1410" s="16"/>
      <c r="I1410" s="17"/>
      <c r="J1410" s="17">
        <f>J1411</f>
        <v>0</v>
      </c>
    </row>
    <row r="1411" spans="1:10" x14ac:dyDescent="0.2">
      <c r="A1411" s="45" t="s">
        <v>2</v>
      </c>
      <c r="B1411" s="45" t="s">
        <v>43</v>
      </c>
      <c r="C1411" s="45"/>
      <c r="D1411" s="45"/>
      <c r="E1411" s="45"/>
      <c r="F1411" s="45"/>
      <c r="G1411" s="15"/>
      <c r="H1411" s="16"/>
      <c r="I1411" s="18"/>
      <c r="J1411" s="18">
        <f>SUM(J1414:J1417)</f>
        <v>0</v>
      </c>
    </row>
    <row r="1412" spans="1:10" x14ac:dyDescent="0.2">
      <c r="A1412" s="53"/>
      <c r="B1412" s="137" t="s">
        <v>440</v>
      </c>
      <c r="C1412" s="138"/>
      <c r="D1412" s="138"/>
      <c r="E1412" s="138"/>
      <c r="F1412" s="139"/>
      <c r="G1412" s="15"/>
      <c r="H1412" s="16"/>
      <c r="I1412" s="18"/>
      <c r="J1412" s="18"/>
    </row>
    <row r="1413" spans="1:10" ht="22.5" x14ac:dyDescent="0.2">
      <c r="A1413" s="44" t="s">
        <v>248</v>
      </c>
      <c r="B1413" s="41" t="s">
        <v>249</v>
      </c>
      <c r="C1413" s="41" t="s">
        <v>250</v>
      </c>
      <c r="D1413" s="41" t="s">
        <v>263</v>
      </c>
      <c r="E1413" s="41" t="s">
        <v>262</v>
      </c>
      <c r="F1413" s="41" t="s">
        <v>251</v>
      </c>
      <c r="G1413" s="41" t="s">
        <v>1</v>
      </c>
      <c r="H1413" s="42" t="s">
        <v>16</v>
      </c>
      <c r="I1413" s="43" t="s">
        <v>15</v>
      </c>
      <c r="J1413" s="43" t="s">
        <v>17</v>
      </c>
    </row>
    <row r="1414" spans="1:10" x14ac:dyDescent="0.2">
      <c r="A1414" s="68" t="s">
        <v>285</v>
      </c>
      <c r="B1414" s="65" t="s">
        <v>499</v>
      </c>
      <c r="C1414" s="77" t="s">
        <v>260</v>
      </c>
      <c r="D1414" s="77">
        <v>77</v>
      </c>
      <c r="E1414" s="77">
        <v>204.99999999999997</v>
      </c>
      <c r="F1414" s="69" t="s">
        <v>282</v>
      </c>
      <c r="G1414" s="20" t="s">
        <v>30</v>
      </c>
      <c r="H1414" s="21">
        <v>1</v>
      </c>
      <c r="I1414" s="8">
        <v>0</v>
      </c>
      <c r="J1414" s="22">
        <f t="shared" ref="J1414:J1417" si="167">IF(ISNUMBER(H1414),ROUND(H1414*I1414,2),"")</f>
        <v>0</v>
      </c>
    </row>
    <row r="1415" spans="1:10" x14ac:dyDescent="0.2">
      <c r="A1415" s="68" t="s">
        <v>254</v>
      </c>
      <c r="B1415" s="65" t="s">
        <v>499</v>
      </c>
      <c r="C1415" s="77" t="s">
        <v>293</v>
      </c>
      <c r="D1415" s="77">
        <v>102</v>
      </c>
      <c r="E1415" s="77">
        <v>136</v>
      </c>
      <c r="F1415" s="69" t="s">
        <v>282</v>
      </c>
      <c r="G1415" s="20" t="s">
        <v>30</v>
      </c>
      <c r="H1415" s="21">
        <v>1</v>
      </c>
      <c r="I1415" s="8">
        <v>0</v>
      </c>
      <c r="J1415" s="22">
        <f t="shared" si="167"/>
        <v>0</v>
      </c>
    </row>
    <row r="1416" spans="1:10" x14ac:dyDescent="0.2">
      <c r="A1416" s="68" t="s">
        <v>235</v>
      </c>
      <c r="B1416" s="65" t="s">
        <v>499</v>
      </c>
      <c r="C1416" s="77" t="s">
        <v>293</v>
      </c>
      <c r="D1416" s="77">
        <v>136</v>
      </c>
      <c r="E1416" s="77">
        <v>115.99999999999999</v>
      </c>
      <c r="F1416" s="69" t="s">
        <v>282</v>
      </c>
      <c r="G1416" s="20" t="s">
        <v>30</v>
      </c>
      <c r="H1416" s="21">
        <v>1</v>
      </c>
      <c r="I1416" s="8">
        <v>0</v>
      </c>
      <c r="J1416" s="22">
        <f t="shared" si="167"/>
        <v>0</v>
      </c>
    </row>
    <row r="1417" spans="1:10" x14ac:dyDescent="0.2">
      <c r="A1417" s="68" t="s">
        <v>236</v>
      </c>
      <c r="B1417" s="65" t="s">
        <v>638</v>
      </c>
      <c r="C1417" s="77" t="s">
        <v>293</v>
      </c>
      <c r="D1417" s="77">
        <v>133</v>
      </c>
      <c r="E1417" s="77">
        <v>115.99999999999999</v>
      </c>
      <c r="F1417" s="69" t="s">
        <v>264</v>
      </c>
      <c r="G1417" s="20" t="s">
        <v>30</v>
      </c>
      <c r="H1417" s="21">
        <v>1</v>
      </c>
      <c r="I1417" s="8">
        <v>0</v>
      </c>
      <c r="J1417" s="22">
        <f t="shared" si="167"/>
        <v>0</v>
      </c>
    </row>
    <row r="1418" spans="1:10" x14ac:dyDescent="0.2">
      <c r="A1418" s="45" t="s">
        <v>22</v>
      </c>
      <c r="B1418" s="45" t="s">
        <v>27</v>
      </c>
      <c r="C1418" s="45"/>
      <c r="D1418" s="45"/>
      <c r="E1418" s="45"/>
      <c r="F1418" s="45"/>
      <c r="G1418" s="15"/>
      <c r="H1418" s="16"/>
      <c r="I1418" s="17"/>
      <c r="J1418" s="17">
        <f>SUM(J1419:J1421)</f>
        <v>0</v>
      </c>
    </row>
    <row r="1419" spans="1:10" ht="11.25" customHeight="1" x14ac:dyDescent="0.2">
      <c r="A1419" s="31" t="s">
        <v>3</v>
      </c>
      <c r="B1419" s="134" t="s">
        <v>539</v>
      </c>
      <c r="C1419" s="135" t="s">
        <v>539</v>
      </c>
      <c r="D1419" s="135" t="s">
        <v>539</v>
      </c>
      <c r="E1419" s="135" t="s">
        <v>539</v>
      </c>
      <c r="F1419" s="136" t="s">
        <v>539</v>
      </c>
      <c r="G1419" s="20" t="s">
        <v>5</v>
      </c>
      <c r="H1419" s="23">
        <v>3.86</v>
      </c>
      <c r="I1419" s="9">
        <v>0</v>
      </c>
      <c r="J1419" s="22">
        <f>IF(ISNUMBER(H1419),ROUND(H1419*I1419,2),"")</f>
        <v>0</v>
      </c>
    </row>
    <row r="1420" spans="1:10" ht="11.25" customHeight="1" x14ac:dyDescent="0.2">
      <c r="A1420" s="31" t="s">
        <v>4</v>
      </c>
      <c r="B1420" s="134" t="s">
        <v>269</v>
      </c>
      <c r="C1420" s="135" t="s">
        <v>269</v>
      </c>
      <c r="D1420" s="135" t="s">
        <v>269</v>
      </c>
      <c r="E1420" s="135" t="s">
        <v>269</v>
      </c>
      <c r="F1420" s="136" t="s">
        <v>269</v>
      </c>
      <c r="G1420" s="20" t="s">
        <v>5</v>
      </c>
      <c r="H1420" s="23">
        <v>20.419999999999998</v>
      </c>
      <c r="I1420" s="9">
        <v>0</v>
      </c>
      <c r="J1420" s="22">
        <f t="shared" ref="J1420:J1421" si="168">IF(ISNUMBER(H1420),ROUND(H1420*I1420,2),"")</f>
        <v>0</v>
      </c>
    </row>
    <row r="1421" spans="1:10" ht="11.25" customHeight="1" x14ac:dyDescent="0.2">
      <c r="A1421" s="31" t="s">
        <v>6</v>
      </c>
      <c r="B1421" s="134" t="s">
        <v>271</v>
      </c>
      <c r="C1421" s="135" t="s">
        <v>271</v>
      </c>
      <c r="D1421" s="135" t="s">
        <v>271</v>
      </c>
      <c r="E1421" s="135" t="s">
        <v>271</v>
      </c>
      <c r="F1421" s="136" t="s">
        <v>271</v>
      </c>
      <c r="G1421" s="20" t="s">
        <v>5</v>
      </c>
      <c r="H1421" s="23">
        <v>20.419999999999998</v>
      </c>
      <c r="I1421" s="9">
        <v>0</v>
      </c>
      <c r="J1421" s="22">
        <f t="shared" si="168"/>
        <v>0</v>
      </c>
    </row>
    <row r="1422" spans="1:10" x14ac:dyDescent="0.2">
      <c r="A1422" s="52" t="s">
        <v>929</v>
      </c>
      <c r="B1422" s="143" t="s">
        <v>918</v>
      </c>
      <c r="C1422" s="144"/>
      <c r="D1422" s="37"/>
      <c r="E1422" s="37"/>
      <c r="F1422" s="37"/>
      <c r="G1422" s="38"/>
      <c r="H1422" s="38"/>
      <c r="I1422" s="38"/>
      <c r="J1422" s="36">
        <f>J1423+J1429</f>
        <v>0</v>
      </c>
    </row>
    <row r="1423" spans="1:10" x14ac:dyDescent="0.2">
      <c r="A1423" s="45" t="s">
        <v>21</v>
      </c>
      <c r="B1423" s="45" t="s">
        <v>42</v>
      </c>
      <c r="C1423" s="45"/>
      <c r="D1423" s="45"/>
      <c r="E1423" s="45"/>
      <c r="F1423" s="45"/>
      <c r="G1423" s="15"/>
      <c r="H1423" s="16"/>
      <c r="I1423" s="17"/>
      <c r="J1423" s="17">
        <f>J1424</f>
        <v>0</v>
      </c>
    </row>
    <row r="1424" spans="1:10" x14ac:dyDescent="0.2">
      <c r="A1424" s="45" t="s">
        <v>2</v>
      </c>
      <c r="B1424" s="45" t="s">
        <v>43</v>
      </c>
      <c r="C1424" s="45"/>
      <c r="D1424" s="45"/>
      <c r="E1424" s="45"/>
      <c r="F1424" s="45"/>
      <c r="G1424" s="15"/>
      <c r="H1424" s="16"/>
      <c r="I1424" s="18"/>
      <c r="J1424" s="18">
        <f>SUM(J1427:J1428)</f>
        <v>0</v>
      </c>
    </row>
    <row r="1425" spans="1:10" ht="26.25" customHeight="1" x14ac:dyDescent="0.2">
      <c r="A1425" s="53"/>
      <c r="B1425" s="137" t="s">
        <v>917</v>
      </c>
      <c r="C1425" s="138"/>
      <c r="D1425" s="138"/>
      <c r="E1425" s="138"/>
      <c r="F1425" s="139"/>
      <c r="G1425" s="15"/>
      <c r="H1425" s="16"/>
      <c r="I1425" s="18"/>
      <c r="J1425" s="18"/>
    </row>
    <row r="1426" spans="1:10" ht="22.5" x14ac:dyDescent="0.2">
      <c r="A1426" s="44" t="s">
        <v>248</v>
      </c>
      <c r="B1426" s="41" t="s">
        <v>249</v>
      </c>
      <c r="C1426" s="41" t="s">
        <v>250</v>
      </c>
      <c r="D1426" s="41" t="s">
        <v>263</v>
      </c>
      <c r="E1426" s="41" t="s">
        <v>262</v>
      </c>
      <c r="F1426" s="41" t="s">
        <v>251</v>
      </c>
      <c r="G1426" s="41" t="s">
        <v>1</v>
      </c>
      <c r="H1426" s="42" t="s">
        <v>16</v>
      </c>
      <c r="I1426" s="43" t="s">
        <v>15</v>
      </c>
      <c r="J1426" s="43" t="s">
        <v>17</v>
      </c>
    </row>
    <row r="1427" spans="1:10" x14ac:dyDescent="0.2">
      <c r="A1427" s="68" t="s">
        <v>285</v>
      </c>
      <c r="B1427" s="65" t="s">
        <v>410</v>
      </c>
      <c r="C1427" s="77" t="s">
        <v>260</v>
      </c>
      <c r="D1427" s="77">
        <v>78</v>
      </c>
      <c r="E1427" s="77">
        <v>208</v>
      </c>
      <c r="F1427" s="69" t="s">
        <v>264</v>
      </c>
      <c r="G1427" s="20" t="s">
        <v>30</v>
      </c>
      <c r="H1427" s="21">
        <v>1</v>
      </c>
      <c r="I1427" s="8">
        <v>0</v>
      </c>
      <c r="J1427" s="22">
        <f t="shared" ref="J1427:J1428" si="169">IF(ISNUMBER(H1427),ROUND(H1427*I1427,2),"")</f>
        <v>0</v>
      </c>
    </row>
    <row r="1428" spans="1:10" x14ac:dyDescent="0.2">
      <c r="A1428" s="68" t="s">
        <v>254</v>
      </c>
      <c r="B1428" s="65" t="s">
        <v>410</v>
      </c>
      <c r="C1428" s="77" t="s">
        <v>253</v>
      </c>
      <c r="D1428" s="77">
        <v>148</v>
      </c>
      <c r="E1428" s="77">
        <v>114.99999999999999</v>
      </c>
      <c r="F1428" s="69" t="s">
        <v>264</v>
      </c>
      <c r="G1428" s="20" t="s">
        <v>30</v>
      </c>
      <c r="H1428" s="21">
        <v>1</v>
      </c>
      <c r="I1428" s="8">
        <v>0</v>
      </c>
      <c r="J1428" s="22">
        <f t="shared" si="169"/>
        <v>0</v>
      </c>
    </row>
    <row r="1429" spans="1:10" x14ac:dyDescent="0.2">
      <c r="A1429" s="45" t="s">
        <v>22</v>
      </c>
      <c r="B1429" s="45" t="s">
        <v>27</v>
      </c>
      <c r="C1429" s="45"/>
      <c r="D1429" s="45"/>
      <c r="E1429" s="45"/>
      <c r="F1429" s="45"/>
      <c r="G1429" s="15"/>
      <c r="H1429" s="16"/>
      <c r="I1429" s="17"/>
      <c r="J1429" s="17">
        <f>SUM(J1430:J1433)</f>
        <v>0</v>
      </c>
    </row>
    <row r="1430" spans="1:10" ht="11.25" customHeight="1" x14ac:dyDescent="0.2">
      <c r="A1430" s="31" t="s">
        <v>3</v>
      </c>
      <c r="B1430" s="134" t="s">
        <v>290</v>
      </c>
      <c r="C1430" s="135" t="s">
        <v>290</v>
      </c>
      <c r="D1430" s="135" t="s">
        <v>290</v>
      </c>
      <c r="E1430" s="135" t="s">
        <v>290</v>
      </c>
      <c r="F1430" s="136" t="s">
        <v>290</v>
      </c>
      <c r="G1430" s="20" t="s">
        <v>23</v>
      </c>
      <c r="H1430" s="23">
        <v>3.3243999999999998</v>
      </c>
      <c r="I1430" s="9">
        <v>0</v>
      </c>
      <c r="J1430" s="22">
        <f>IF(ISNUMBER(H1430),ROUND(H1430*I1430,2),"")</f>
        <v>0</v>
      </c>
    </row>
    <row r="1431" spans="1:10" ht="11.25" customHeight="1" x14ac:dyDescent="0.2">
      <c r="A1431" s="31" t="s">
        <v>4</v>
      </c>
      <c r="B1431" s="134" t="s">
        <v>919</v>
      </c>
      <c r="C1431" s="135" t="s">
        <v>919</v>
      </c>
      <c r="D1431" s="135" t="s">
        <v>919</v>
      </c>
      <c r="E1431" s="135" t="s">
        <v>919</v>
      </c>
      <c r="F1431" s="136" t="s">
        <v>919</v>
      </c>
      <c r="G1431" s="20" t="s">
        <v>5</v>
      </c>
      <c r="H1431" s="23">
        <v>1.53</v>
      </c>
      <c r="I1431" s="9">
        <v>0</v>
      </c>
      <c r="J1431" s="22">
        <f t="shared" ref="J1431:J1433" si="170">IF(ISNUMBER(H1431),ROUND(H1431*I1431,2),"")</f>
        <v>0</v>
      </c>
    </row>
    <row r="1432" spans="1:10" ht="11.25" customHeight="1" x14ac:dyDescent="0.2">
      <c r="A1432" s="31" t="s">
        <v>6</v>
      </c>
      <c r="B1432" s="134" t="s">
        <v>269</v>
      </c>
      <c r="C1432" s="135" t="s">
        <v>269</v>
      </c>
      <c r="D1432" s="135" t="s">
        <v>269</v>
      </c>
      <c r="E1432" s="135" t="s">
        <v>269</v>
      </c>
      <c r="F1432" s="136" t="s">
        <v>269</v>
      </c>
      <c r="G1432" s="20" t="s">
        <v>5</v>
      </c>
      <c r="H1432" s="23">
        <v>10.98</v>
      </c>
      <c r="I1432" s="9">
        <v>0</v>
      </c>
      <c r="J1432" s="22">
        <f t="shared" si="170"/>
        <v>0</v>
      </c>
    </row>
    <row r="1433" spans="1:10" ht="11.25" customHeight="1" x14ac:dyDescent="0.2">
      <c r="A1433" s="31" t="s">
        <v>7</v>
      </c>
      <c r="B1433" s="134" t="s">
        <v>271</v>
      </c>
      <c r="C1433" s="135" t="s">
        <v>271</v>
      </c>
      <c r="D1433" s="135" t="s">
        <v>271</v>
      </c>
      <c r="E1433" s="135" t="s">
        <v>271</v>
      </c>
      <c r="F1433" s="136" t="s">
        <v>271</v>
      </c>
      <c r="G1433" s="20" t="s">
        <v>5</v>
      </c>
      <c r="H1433" s="23">
        <v>10.98</v>
      </c>
      <c r="I1433" s="9">
        <v>0</v>
      </c>
      <c r="J1433" s="22">
        <f t="shared" si="170"/>
        <v>0</v>
      </c>
    </row>
    <row r="1434" spans="1:10" x14ac:dyDescent="0.2">
      <c r="A1434" s="52" t="s">
        <v>935</v>
      </c>
      <c r="B1434" s="143" t="s">
        <v>921</v>
      </c>
      <c r="C1434" s="144"/>
      <c r="D1434" s="37"/>
      <c r="E1434" s="37"/>
      <c r="F1434" s="37"/>
      <c r="G1434" s="38"/>
      <c r="H1434" s="38"/>
      <c r="I1434" s="38"/>
      <c r="J1434" s="36">
        <f>J1435+J1453</f>
        <v>0</v>
      </c>
    </row>
    <row r="1435" spans="1:10" x14ac:dyDescent="0.2">
      <c r="A1435" s="45" t="s">
        <v>21</v>
      </c>
      <c r="B1435" s="45" t="s">
        <v>42</v>
      </c>
      <c r="C1435" s="45"/>
      <c r="D1435" s="45"/>
      <c r="E1435" s="45"/>
      <c r="F1435" s="45"/>
      <c r="G1435" s="15"/>
      <c r="H1435" s="16"/>
      <c r="I1435" s="17"/>
      <c r="J1435" s="17">
        <f>J1436</f>
        <v>0</v>
      </c>
    </row>
    <row r="1436" spans="1:10" x14ac:dyDescent="0.2">
      <c r="A1436" s="45" t="s">
        <v>2</v>
      </c>
      <c r="B1436" s="45" t="s">
        <v>43</v>
      </c>
      <c r="C1436" s="45"/>
      <c r="D1436" s="45"/>
      <c r="E1436" s="45"/>
      <c r="F1436" s="45"/>
      <c r="G1436" s="15"/>
      <c r="H1436" s="16"/>
      <c r="I1436" s="18"/>
      <c r="J1436" s="18">
        <f>SUM(J1439:J1452)</f>
        <v>0</v>
      </c>
    </row>
    <row r="1437" spans="1:10" ht="30" customHeight="1" x14ac:dyDescent="0.2">
      <c r="A1437" s="53"/>
      <c r="B1437" s="137" t="s">
        <v>922</v>
      </c>
      <c r="C1437" s="138"/>
      <c r="D1437" s="138"/>
      <c r="E1437" s="138"/>
      <c r="F1437" s="139"/>
      <c r="G1437" s="15"/>
      <c r="H1437" s="16"/>
      <c r="I1437" s="18"/>
      <c r="J1437" s="18"/>
    </row>
    <row r="1438" spans="1:10" ht="22.5" x14ac:dyDescent="0.2">
      <c r="A1438" s="44" t="s">
        <v>248</v>
      </c>
      <c r="B1438" s="41" t="s">
        <v>249</v>
      </c>
      <c r="C1438" s="41" t="s">
        <v>250</v>
      </c>
      <c r="D1438" s="41" t="s">
        <v>263</v>
      </c>
      <c r="E1438" s="41" t="s">
        <v>262</v>
      </c>
      <c r="F1438" s="41" t="s">
        <v>251</v>
      </c>
      <c r="G1438" s="41" t="s">
        <v>1</v>
      </c>
      <c r="H1438" s="42" t="s">
        <v>16</v>
      </c>
      <c r="I1438" s="43" t="s">
        <v>15</v>
      </c>
      <c r="J1438" s="43" t="s">
        <v>17</v>
      </c>
    </row>
    <row r="1439" spans="1:10" x14ac:dyDescent="0.2">
      <c r="A1439" s="68" t="s">
        <v>233</v>
      </c>
      <c r="B1439" s="65" t="s">
        <v>390</v>
      </c>
      <c r="C1439" s="77" t="s">
        <v>293</v>
      </c>
      <c r="D1439" s="77">
        <v>152</v>
      </c>
      <c r="E1439" s="77">
        <v>145</v>
      </c>
      <c r="F1439" s="69" t="s">
        <v>264</v>
      </c>
      <c r="G1439" s="20" t="s">
        <v>30</v>
      </c>
      <c r="H1439" s="21">
        <v>1</v>
      </c>
      <c r="I1439" s="8">
        <v>0</v>
      </c>
      <c r="J1439" s="22">
        <f t="shared" ref="J1439:J1452" si="171">IF(ISNUMBER(H1439),ROUND(H1439*I1439,2),"")</f>
        <v>0</v>
      </c>
    </row>
    <row r="1440" spans="1:10" x14ac:dyDescent="0.2">
      <c r="A1440" s="68" t="s">
        <v>254</v>
      </c>
      <c r="B1440" s="65" t="s">
        <v>390</v>
      </c>
      <c r="C1440" s="77" t="s">
        <v>293</v>
      </c>
      <c r="D1440" s="77">
        <v>111.00000000000001</v>
      </c>
      <c r="E1440" s="77">
        <v>145</v>
      </c>
      <c r="F1440" s="69" t="s">
        <v>264</v>
      </c>
      <c r="G1440" s="20" t="s">
        <v>30</v>
      </c>
      <c r="H1440" s="21">
        <v>1</v>
      </c>
      <c r="I1440" s="8">
        <v>0</v>
      </c>
      <c r="J1440" s="22">
        <f t="shared" si="171"/>
        <v>0</v>
      </c>
    </row>
    <row r="1441" spans="1:10" x14ac:dyDescent="0.2">
      <c r="A1441" s="68" t="s">
        <v>235</v>
      </c>
      <c r="B1441" s="65" t="s">
        <v>391</v>
      </c>
      <c r="C1441" s="77" t="s">
        <v>293</v>
      </c>
      <c r="D1441" s="77">
        <v>152</v>
      </c>
      <c r="E1441" s="77">
        <v>146</v>
      </c>
      <c r="F1441" s="69" t="s">
        <v>264</v>
      </c>
      <c r="G1441" s="20" t="s">
        <v>30</v>
      </c>
      <c r="H1441" s="21">
        <v>1</v>
      </c>
      <c r="I1441" s="8">
        <v>0</v>
      </c>
      <c r="J1441" s="22">
        <f t="shared" si="171"/>
        <v>0</v>
      </c>
    </row>
    <row r="1442" spans="1:10" x14ac:dyDescent="0.2">
      <c r="A1442" s="68" t="s">
        <v>236</v>
      </c>
      <c r="B1442" s="65" t="s">
        <v>391</v>
      </c>
      <c r="C1442" s="77" t="s">
        <v>293</v>
      </c>
      <c r="D1442" s="77">
        <v>152</v>
      </c>
      <c r="E1442" s="77">
        <v>145</v>
      </c>
      <c r="F1442" s="69" t="s">
        <v>264</v>
      </c>
      <c r="G1442" s="20" t="s">
        <v>30</v>
      </c>
      <c r="H1442" s="21">
        <v>1</v>
      </c>
      <c r="I1442" s="8">
        <v>0</v>
      </c>
      <c r="J1442" s="22">
        <f t="shared" si="171"/>
        <v>0</v>
      </c>
    </row>
    <row r="1443" spans="1:10" x14ac:dyDescent="0.2">
      <c r="A1443" s="68" t="s">
        <v>237</v>
      </c>
      <c r="B1443" s="65" t="s">
        <v>926</v>
      </c>
      <c r="C1443" s="77" t="s">
        <v>293</v>
      </c>
      <c r="D1443" s="77">
        <v>153</v>
      </c>
      <c r="E1443" s="77">
        <v>145</v>
      </c>
      <c r="F1443" s="69" t="s">
        <v>264</v>
      </c>
      <c r="G1443" s="20" t="s">
        <v>30</v>
      </c>
      <c r="H1443" s="21">
        <v>1</v>
      </c>
      <c r="I1443" s="8">
        <v>0</v>
      </c>
      <c r="J1443" s="22">
        <f t="shared" si="171"/>
        <v>0</v>
      </c>
    </row>
    <row r="1444" spans="1:10" x14ac:dyDescent="0.2">
      <c r="A1444" s="68" t="s">
        <v>327</v>
      </c>
      <c r="B1444" s="65" t="s">
        <v>927</v>
      </c>
      <c r="C1444" s="77" t="s">
        <v>293</v>
      </c>
      <c r="D1444" s="77">
        <v>75</v>
      </c>
      <c r="E1444" s="77">
        <v>107</v>
      </c>
      <c r="F1444" s="69" t="s">
        <v>264</v>
      </c>
      <c r="G1444" s="20" t="s">
        <v>30</v>
      </c>
      <c r="H1444" s="21">
        <v>1</v>
      </c>
      <c r="I1444" s="8">
        <v>0</v>
      </c>
      <c r="J1444" s="22">
        <f t="shared" si="171"/>
        <v>0</v>
      </c>
    </row>
    <row r="1445" spans="1:10" x14ac:dyDescent="0.2">
      <c r="A1445" s="68" t="s">
        <v>405</v>
      </c>
      <c r="B1445" s="65" t="s">
        <v>489</v>
      </c>
      <c r="C1445" s="77" t="s">
        <v>293</v>
      </c>
      <c r="D1445" s="77">
        <v>78</v>
      </c>
      <c r="E1445" s="77">
        <v>107</v>
      </c>
      <c r="F1445" s="69" t="s">
        <v>264</v>
      </c>
      <c r="G1445" s="20" t="s">
        <v>30</v>
      </c>
      <c r="H1445" s="21">
        <v>1</v>
      </c>
      <c r="I1445" s="8">
        <v>0</v>
      </c>
      <c r="J1445" s="22">
        <f t="shared" si="171"/>
        <v>0</v>
      </c>
    </row>
    <row r="1446" spans="1:10" x14ac:dyDescent="0.2">
      <c r="A1446" s="68" t="s">
        <v>406</v>
      </c>
      <c r="B1446" s="65" t="s">
        <v>489</v>
      </c>
      <c r="C1446" s="77" t="s">
        <v>293</v>
      </c>
      <c r="D1446" s="77">
        <v>99</v>
      </c>
      <c r="E1446" s="77">
        <v>125</v>
      </c>
      <c r="F1446" s="69" t="s">
        <v>264</v>
      </c>
      <c r="G1446" s="20" t="s">
        <v>30</v>
      </c>
      <c r="H1446" s="21">
        <v>1</v>
      </c>
      <c r="I1446" s="8">
        <v>0</v>
      </c>
      <c r="J1446" s="22">
        <f t="shared" si="171"/>
        <v>0</v>
      </c>
    </row>
    <row r="1447" spans="1:10" x14ac:dyDescent="0.2">
      <c r="A1447" s="68" t="s">
        <v>407</v>
      </c>
      <c r="B1447" s="65" t="s">
        <v>489</v>
      </c>
      <c r="C1447" s="77" t="s">
        <v>293</v>
      </c>
      <c r="D1447" s="77">
        <v>100</v>
      </c>
      <c r="E1447" s="77">
        <v>125</v>
      </c>
      <c r="F1447" s="69" t="s">
        <v>282</v>
      </c>
      <c r="G1447" s="20" t="s">
        <v>30</v>
      </c>
      <c r="H1447" s="21">
        <v>1</v>
      </c>
      <c r="I1447" s="8">
        <v>0</v>
      </c>
      <c r="J1447" s="22">
        <f t="shared" si="171"/>
        <v>0</v>
      </c>
    </row>
    <row r="1448" spans="1:10" x14ac:dyDescent="0.2">
      <c r="A1448" s="68" t="s">
        <v>422</v>
      </c>
      <c r="B1448" s="65" t="s">
        <v>489</v>
      </c>
      <c r="C1448" s="77" t="s">
        <v>293</v>
      </c>
      <c r="D1448" s="77">
        <v>100</v>
      </c>
      <c r="E1448" s="77">
        <v>125</v>
      </c>
      <c r="F1448" s="69" t="s">
        <v>282</v>
      </c>
      <c r="G1448" s="20" t="s">
        <v>30</v>
      </c>
      <c r="H1448" s="21">
        <v>1</v>
      </c>
      <c r="I1448" s="8">
        <v>0</v>
      </c>
      <c r="J1448" s="22">
        <f t="shared" si="171"/>
        <v>0</v>
      </c>
    </row>
    <row r="1449" spans="1:10" x14ac:dyDescent="0.2">
      <c r="A1449" s="68" t="s">
        <v>923</v>
      </c>
      <c r="B1449" s="65" t="s">
        <v>489</v>
      </c>
      <c r="C1449" s="77" t="s">
        <v>424</v>
      </c>
      <c r="D1449" s="77">
        <v>182</v>
      </c>
      <c r="E1449" s="77">
        <v>243.00000000000003</v>
      </c>
      <c r="F1449" s="69" t="s">
        <v>282</v>
      </c>
      <c r="G1449" s="20" t="s">
        <v>30</v>
      </c>
      <c r="H1449" s="21">
        <v>1</v>
      </c>
      <c r="I1449" s="8">
        <v>0</v>
      </c>
      <c r="J1449" s="22">
        <f t="shared" si="171"/>
        <v>0</v>
      </c>
    </row>
    <row r="1450" spans="1:10" x14ac:dyDescent="0.2">
      <c r="A1450" s="68" t="s">
        <v>924</v>
      </c>
      <c r="B1450" s="65" t="s">
        <v>489</v>
      </c>
      <c r="C1450" s="77" t="s">
        <v>424</v>
      </c>
      <c r="D1450" s="77">
        <v>101</v>
      </c>
      <c r="E1450" s="77">
        <v>239</v>
      </c>
      <c r="F1450" s="69" t="s">
        <v>282</v>
      </c>
      <c r="G1450" s="20" t="s">
        <v>30</v>
      </c>
      <c r="H1450" s="21">
        <v>1</v>
      </c>
      <c r="I1450" s="8">
        <v>0</v>
      </c>
      <c r="J1450" s="22">
        <f t="shared" si="171"/>
        <v>0</v>
      </c>
    </row>
    <row r="1451" spans="1:10" x14ac:dyDescent="0.2">
      <c r="A1451" s="68" t="s">
        <v>925</v>
      </c>
      <c r="B1451" s="65" t="s">
        <v>489</v>
      </c>
      <c r="C1451" s="77" t="s">
        <v>928</v>
      </c>
      <c r="D1451" s="77">
        <v>276</v>
      </c>
      <c r="E1451" s="77">
        <v>239</v>
      </c>
      <c r="F1451" s="69" t="s">
        <v>282</v>
      </c>
      <c r="G1451" s="20" t="s">
        <v>30</v>
      </c>
      <c r="H1451" s="21">
        <v>1</v>
      </c>
      <c r="I1451" s="8">
        <v>0</v>
      </c>
      <c r="J1451" s="22">
        <f t="shared" si="171"/>
        <v>0</v>
      </c>
    </row>
    <row r="1452" spans="1:10" x14ac:dyDescent="0.2">
      <c r="A1452" s="68" t="s">
        <v>418</v>
      </c>
      <c r="B1452" s="65" t="s">
        <v>489</v>
      </c>
      <c r="C1452" s="77" t="s">
        <v>293</v>
      </c>
      <c r="D1452" s="77">
        <v>100</v>
      </c>
      <c r="E1452" s="77">
        <v>107</v>
      </c>
      <c r="F1452" s="69" t="s">
        <v>282</v>
      </c>
      <c r="G1452" s="20" t="s">
        <v>30</v>
      </c>
      <c r="H1452" s="21">
        <v>1</v>
      </c>
      <c r="I1452" s="8">
        <v>0</v>
      </c>
      <c r="J1452" s="22">
        <f t="shared" si="171"/>
        <v>0</v>
      </c>
    </row>
    <row r="1453" spans="1:10" x14ac:dyDescent="0.2">
      <c r="A1453" s="45" t="s">
        <v>22</v>
      </c>
      <c r="B1453" s="45" t="s">
        <v>27</v>
      </c>
      <c r="C1453" s="45"/>
      <c r="D1453" s="45"/>
      <c r="E1453" s="45"/>
      <c r="F1453" s="45"/>
      <c r="G1453" s="15"/>
      <c r="H1453" s="16"/>
      <c r="I1453" s="17"/>
      <c r="J1453" s="17">
        <f>SUM(J1454:J1457)</f>
        <v>0</v>
      </c>
    </row>
    <row r="1454" spans="1:10" ht="11.25" customHeight="1" x14ac:dyDescent="0.2">
      <c r="A1454" s="31" t="s">
        <v>3</v>
      </c>
      <c r="B1454" s="134" t="s">
        <v>284</v>
      </c>
      <c r="C1454" s="135" t="s">
        <v>284</v>
      </c>
      <c r="D1454" s="135" t="s">
        <v>284</v>
      </c>
      <c r="E1454" s="135" t="s">
        <v>284</v>
      </c>
      <c r="F1454" s="136" t="s">
        <v>284</v>
      </c>
      <c r="G1454" s="20" t="s">
        <v>23</v>
      </c>
      <c r="H1454" s="23">
        <v>16.899800000000003</v>
      </c>
      <c r="I1454" s="9">
        <v>0</v>
      </c>
      <c r="J1454" s="22">
        <f>IF(ISNUMBER(H1454),ROUND(H1454*I1454,2),"")</f>
        <v>0</v>
      </c>
    </row>
    <row r="1455" spans="1:10" ht="11.25" customHeight="1" x14ac:dyDescent="0.2">
      <c r="A1455" s="31" t="s">
        <v>4</v>
      </c>
      <c r="B1455" s="134" t="s">
        <v>919</v>
      </c>
      <c r="C1455" s="135" t="s">
        <v>919</v>
      </c>
      <c r="D1455" s="135" t="s">
        <v>919</v>
      </c>
      <c r="E1455" s="135" t="s">
        <v>919</v>
      </c>
      <c r="F1455" s="136" t="s">
        <v>919</v>
      </c>
      <c r="G1455" s="20" t="s">
        <v>5</v>
      </c>
      <c r="H1455" s="23">
        <v>13.270000000000003</v>
      </c>
      <c r="I1455" s="9">
        <v>0</v>
      </c>
      <c r="J1455" s="22">
        <f t="shared" ref="J1455:J1457" si="172">IF(ISNUMBER(H1455),ROUND(H1455*I1455,2),"")</f>
        <v>0</v>
      </c>
    </row>
    <row r="1456" spans="1:10" ht="11.25" customHeight="1" x14ac:dyDescent="0.2">
      <c r="A1456" s="31" t="s">
        <v>6</v>
      </c>
      <c r="B1456" s="134" t="s">
        <v>269</v>
      </c>
      <c r="C1456" s="135" t="s">
        <v>269</v>
      </c>
      <c r="D1456" s="135" t="s">
        <v>269</v>
      </c>
      <c r="E1456" s="135" t="s">
        <v>269</v>
      </c>
      <c r="F1456" s="136" t="s">
        <v>269</v>
      </c>
      <c r="G1456" s="20" t="s">
        <v>5</v>
      </c>
      <c r="H1456" s="23">
        <v>79.48</v>
      </c>
      <c r="I1456" s="9">
        <v>0</v>
      </c>
      <c r="J1456" s="22">
        <f t="shared" si="172"/>
        <v>0</v>
      </c>
    </row>
    <row r="1457" spans="1:10" ht="11.25" customHeight="1" x14ac:dyDescent="0.2">
      <c r="A1457" s="31" t="s">
        <v>7</v>
      </c>
      <c r="B1457" s="134" t="s">
        <v>271</v>
      </c>
      <c r="C1457" s="135" t="s">
        <v>271</v>
      </c>
      <c r="D1457" s="135" t="s">
        <v>271</v>
      </c>
      <c r="E1457" s="135" t="s">
        <v>271</v>
      </c>
      <c r="F1457" s="136" t="s">
        <v>271</v>
      </c>
      <c r="G1457" s="20" t="s">
        <v>5</v>
      </c>
      <c r="H1457" s="23">
        <v>79.48</v>
      </c>
      <c r="I1457" s="9">
        <v>0</v>
      </c>
      <c r="J1457" s="22">
        <f t="shared" si="172"/>
        <v>0</v>
      </c>
    </row>
    <row r="1458" spans="1:10" x14ac:dyDescent="0.2">
      <c r="A1458" s="52" t="s">
        <v>938</v>
      </c>
      <c r="B1458" s="143" t="s">
        <v>930</v>
      </c>
      <c r="C1458" s="144"/>
      <c r="D1458" s="37"/>
      <c r="E1458" s="37"/>
      <c r="F1458" s="37"/>
      <c r="G1458" s="38"/>
      <c r="H1458" s="38"/>
      <c r="I1458" s="38"/>
      <c r="J1458" s="36">
        <f>J1459+J1469</f>
        <v>0</v>
      </c>
    </row>
    <row r="1459" spans="1:10" x14ac:dyDescent="0.2">
      <c r="A1459" s="45" t="s">
        <v>21</v>
      </c>
      <c r="B1459" s="45" t="s">
        <v>42</v>
      </c>
      <c r="C1459" s="45"/>
      <c r="D1459" s="45"/>
      <c r="E1459" s="45"/>
      <c r="F1459" s="45"/>
      <c r="G1459" s="15"/>
      <c r="H1459" s="16"/>
      <c r="I1459" s="17"/>
      <c r="J1459" s="17">
        <f>J1460</f>
        <v>0</v>
      </c>
    </row>
    <row r="1460" spans="1:10" x14ac:dyDescent="0.2">
      <c r="A1460" s="45" t="s">
        <v>2</v>
      </c>
      <c r="B1460" s="45" t="s">
        <v>43</v>
      </c>
      <c r="C1460" s="45"/>
      <c r="D1460" s="45"/>
      <c r="E1460" s="45"/>
      <c r="F1460" s="45"/>
      <c r="G1460" s="15"/>
      <c r="H1460" s="16"/>
      <c r="I1460" s="18"/>
      <c r="J1460" s="18">
        <f>SUM(J1463:J1468)</f>
        <v>0</v>
      </c>
    </row>
    <row r="1461" spans="1:10" ht="30" customHeight="1" x14ac:dyDescent="0.2">
      <c r="A1461" s="53"/>
      <c r="B1461" s="137" t="s">
        <v>931</v>
      </c>
      <c r="C1461" s="138"/>
      <c r="D1461" s="138"/>
      <c r="E1461" s="138"/>
      <c r="F1461" s="139"/>
      <c r="G1461" s="15"/>
      <c r="H1461" s="16"/>
      <c r="I1461" s="18"/>
      <c r="J1461" s="18"/>
    </row>
    <row r="1462" spans="1:10" ht="22.5" x14ac:dyDescent="0.2">
      <c r="A1462" s="44" t="s">
        <v>248</v>
      </c>
      <c r="B1462" s="41" t="s">
        <v>249</v>
      </c>
      <c r="C1462" s="41" t="s">
        <v>250</v>
      </c>
      <c r="D1462" s="41" t="s">
        <v>263</v>
      </c>
      <c r="E1462" s="41" t="s">
        <v>262</v>
      </c>
      <c r="F1462" s="41" t="s">
        <v>251</v>
      </c>
      <c r="G1462" s="41" t="s">
        <v>1</v>
      </c>
      <c r="H1462" s="42" t="s">
        <v>16</v>
      </c>
      <c r="I1462" s="43" t="s">
        <v>15</v>
      </c>
      <c r="J1462" s="43" t="s">
        <v>17</v>
      </c>
    </row>
    <row r="1463" spans="1:10" x14ac:dyDescent="0.2">
      <c r="A1463" s="68" t="s">
        <v>233</v>
      </c>
      <c r="B1463" s="65" t="s">
        <v>288</v>
      </c>
      <c r="C1463" s="77" t="s">
        <v>253</v>
      </c>
      <c r="D1463" s="77">
        <v>123</v>
      </c>
      <c r="E1463" s="77">
        <v>89</v>
      </c>
      <c r="F1463" s="69" t="s">
        <v>264</v>
      </c>
      <c r="G1463" s="20" t="s">
        <v>30</v>
      </c>
      <c r="H1463" s="21">
        <v>1</v>
      </c>
      <c r="I1463" s="8">
        <v>0</v>
      </c>
      <c r="J1463" s="22">
        <f t="shared" ref="J1463:J1468" si="173">IF(ISNUMBER(H1463),ROUND(H1463*I1463,2),"")</f>
        <v>0</v>
      </c>
    </row>
    <row r="1464" spans="1:10" x14ac:dyDescent="0.2">
      <c r="A1464" s="68" t="s">
        <v>254</v>
      </c>
      <c r="B1464" s="65" t="s">
        <v>288</v>
      </c>
      <c r="C1464" s="77" t="s">
        <v>253</v>
      </c>
      <c r="D1464" s="77">
        <v>81</v>
      </c>
      <c r="E1464" s="77">
        <v>89</v>
      </c>
      <c r="F1464" s="69" t="s">
        <v>264</v>
      </c>
      <c r="G1464" s="20" t="s">
        <v>30</v>
      </c>
      <c r="H1464" s="21">
        <v>1</v>
      </c>
      <c r="I1464" s="8">
        <v>0</v>
      </c>
      <c r="J1464" s="22">
        <f t="shared" si="173"/>
        <v>0</v>
      </c>
    </row>
    <row r="1465" spans="1:10" x14ac:dyDescent="0.2">
      <c r="A1465" s="68" t="s">
        <v>235</v>
      </c>
      <c r="B1465" s="65" t="s">
        <v>502</v>
      </c>
      <c r="C1465" s="77" t="s">
        <v>253</v>
      </c>
      <c r="D1465" s="77">
        <v>123</v>
      </c>
      <c r="E1465" s="77">
        <v>81</v>
      </c>
      <c r="F1465" s="69" t="s">
        <v>264</v>
      </c>
      <c r="G1465" s="20" t="s">
        <v>30</v>
      </c>
      <c r="H1465" s="21">
        <v>1</v>
      </c>
      <c r="I1465" s="8">
        <v>0</v>
      </c>
      <c r="J1465" s="22">
        <f t="shared" si="173"/>
        <v>0</v>
      </c>
    </row>
    <row r="1466" spans="1:10" x14ac:dyDescent="0.2">
      <c r="A1466" s="68" t="s">
        <v>236</v>
      </c>
      <c r="B1466" s="65" t="s">
        <v>502</v>
      </c>
      <c r="C1466" s="77" t="s">
        <v>253</v>
      </c>
      <c r="D1466" s="77">
        <v>89</v>
      </c>
      <c r="E1466" s="77">
        <v>81</v>
      </c>
      <c r="F1466" s="69" t="s">
        <v>264</v>
      </c>
      <c r="G1466" s="20" t="s">
        <v>30</v>
      </c>
      <c r="H1466" s="21">
        <v>1</v>
      </c>
      <c r="I1466" s="8">
        <v>0</v>
      </c>
      <c r="J1466" s="22">
        <f t="shared" si="173"/>
        <v>0</v>
      </c>
    </row>
    <row r="1467" spans="1:10" x14ac:dyDescent="0.2">
      <c r="A1467" s="68" t="s">
        <v>237</v>
      </c>
      <c r="B1467" s="65" t="s">
        <v>502</v>
      </c>
      <c r="C1467" s="77" t="s">
        <v>253</v>
      </c>
      <c r="D1467" s="77">
        <v>81</v>
      </c>
      <c r="E1467" s="77">
        <v>89</v>
      </c>
      <c r="F1467" s="69" t="s">
        <v>264</v>
      </c>
      <c r="G1467" s="20" t="s">
        <v>30</v>
      </c>
      <c r="H1467" s="21">
        <v>1</v>
      </c>
      <c r="I1467" s="8">
        <v>0</v>
      </c>
      <c r="J1467" s="22">
        <f t="shared" si="173"/>
        <v>0</v>
      </c>
    </row>
    <row r="1468" spans="1:10" x14ac:dyDescent="0.2">
      <c r="A1468" s="68" t="s">
        <v>238</v>
      </c>
      <c r="B1468" s="65" t="s">
        <v>502</v>
      </c>
      <c r="C1468" s="77" t="s">
        <v>253</v>
      </c>
      <c r="D1468" s="77">
        <v>81</v>
      </c>
      <c r="E1468" s="77">
        <v>89</v>
      </c>
      <c r="F1468" s="69" t="s">
        <v>264</v>
      </c>
      <c r="G1468" s="20" t="s">
        <v>30</v>
      </c>
      <c r="H1468" s="21">
        <v>1</v>
      </c>
      <c r="I1468" s="8">
        <v>0</v>
      </c>
      <c r="J1468" s="22">
        <f t="shared" si="173"/>
        <v>0</v>
      </c>
    </row>
    <row r="1469" spans="1:10" x14ac:dyDescent="0.2">
      <c r="A1469" s="45" t="s">
        <v>22</v>
      </c>
      <c r="B1469" s="45" t="s">
        <v>27</v>
      </c>
      <c r="C1469" s="45"/>
      <c r="D1469" s="45"/>
      <c r="E1469" s="45"/>
      <c r="F1469" s="45"/>
      <c r="G1469" s="15"/>
      <c r="H1469" s="16"/>
      <c r="I1469" s="17"/>
      <c r="J1469" s="17">
        <f>SUM(J1470:J1474)</f>
        <v>0</v>
      </c>
    </row>
    <row r="1470" spans="1:10" ht="11.25" customHeight="1" x14ac:dyDescent="0.2">
      <c r="A1470" s="31" t="s">
        <v>3</v>
      </c>
      <c r="B1470" s="134" t="s">
        <v>932</v>
      </c>
      <c r="C1470" s="135" t="s">
        <v>932</v>
      </c>
      <c r="D1470" s="135" t="s">
        <v>932</v>
      </c>
      <c r="E1470" s="135" t="s">
        <v>932</v>
      </c>
      <c r="F1470" s="136" t="s">
        <v>932</v>
      </c>
      <c r="G1470" s="20" t="s">
        <v>5</v>
      </c>
      <c r="H1470" s="23">
        <v>5.32</v>
      </c>
      <c r="I1470" s="9">
        <v>0</v>
      </c>
      <c r="J1470" s="22">
        <f>IF(ISNUMBER(H1470),ROUND(H1470*I1470,2),"")</f>
        <v>0</v>
      </c>
    </row>
    <row r="1471" spans="1:10" ht="11.25" customHeight="1" x14ac:dyDescent="0.2">
      <c r="A1471" s="31" t="s">
        <v>4</v>
      </c>
      <c r="B1471" s="134" t="s">
        <v>530</v>
      </c>
      <c r="C1471" s="135" t="s">
        <v>530</v>
      </c>
      <c r="D1471" s="135" t="s">
        <v>530</v>
      </c>
      <c r="E1471" s="135" t="s">
        <v>530</v>
      </c>
      <c r="F1471" s="136" t="s">
        <v>530</v>
      </c>
      <c r="G1471" s="20" t="s">
        <v>5</v>
      </c>
      <c r="H1471" s="23">
        <v>20.399999999999999</v>
      </c>
      <c r="I1471" s="9">
        <v>0</v>
      </c>
      <c r="J1471" s="22">
        <f t="shared" ref="J1471:J1474" si="174">IF(ISNUMBER(H1471),ROUND(H1471*I1471,2),"")</f>
        <v>0</v>
      </c>
    </row>
    <row r="1472" spans="1:10" ht="11.25" customHeight="1" x14ac:dyDescent="0.2">
      <c r="A1472" s="31" t="s">
        <v>6</v>
      </c>
      <c r="B1472" s="134" t="s">
        <v>531</v>
      </c>
      <c r="C1472" s="135" t="s">
        <v>531</v>
      </c>
      <c r="D1472" s="135" t="s">
        <v>531</v>
      </c>
      <c r="E1472" s="135" t="s">
        <v>531</v>
      </c>
      <c r="F1472" s="136" t="s">
        <v>531</v>
      </c>
      <c r="G1472" s="20" t="s">
        <v>24</v>
      </c>
      <c r="H1472" s="23">
        <v>6</v>
      </c>
      <c r="I1472" s="9">
        <v>0</v>
      </c>
      <c r="J1472" s="22">
        <f t="shared" si="174"/>
        <v>0</v>
      </c>
    </row>
    <row r="1473" spans="1:10" ht="11.25" customHeight="1" x14ac:dyDescent="0.2">
      <c r="A1473" s="31" t="s">
        <v>7</v>
      </c>
      <c r="B1473" s="134" t="s">
        <v>933</v>
      </c>
      <c r="C1473" s="135" t="s">
        <v>933</v>
      </c>
      <c r="D1473" s="135" t="s">
        <v>933</v>
      </c>
      <c r="E1473" s="135" t="s">
        <v>933</v>
      </c>
      <c r="F1473" s="136" t="s">
        <v>933</v>
      </c>
      <c r="G1473" s="20" t="s">
        <v>5</v>
      </c>
      <c r="H1473" s="23">
        <v>6</v>
      </c>
      <c r="I1473" s="9">
        <v>0</v>
      </c>
      <c r="J1473" s="22">
        <f t="shared" si="174"/>
        <v>0</v>
      </c>
    </row>
    <row r="1474" spans="1:10" ht="11.25" customHeight="1" x14ac:dyDescent="0.2">
      <c r="A1474" s="31" t="s">
        <v>8</v>
      </c>
      <c r="B1474" s="134" t="s">
        <v>271</v>
      </c>
      <c r="C1474" s="135" t="s">
        <v>271</v>
      </c>
      <c r="D1474" s="135" t="s">
        <v>271</v>
      </c>
      <c r="E1474" s="135" t="s">
        <v>271</v>
      </c>
      <c r="F1474" s="136" t="s">
        <v>271</v>
      </c>
      <c r="G1474" s="20" t="s">
        <v>5</v>
      </c>
      <c r="H1474" s="23">
        <v>20.399999999999999</v>
      </c>
      <c r="I1474" s="9">
        <v>0</v>
      </c>
      <c r="J1474" s="22">
        <f t="shared" si="174"/>
        <v>0</v>
      </c>
    </row>
    <row r="1475" spans="1:10" x14ac:dyDescent="0.2">
      <c r="A1475" s="52" t="s">
        <v>944</v>
      </c>
      <c r="B1475" s="143" t="s">
        <v>934</v>
      </c>
      <c r="C1475" s="144"/>
      <c r="D1475" s="37"/>
      <c r="E1475" s="37"/>
      <c r="F1475" s="37"/>
      <c r="G1475" s="38"/>
      <c r="H1475" s="38"/>
      <c r="I1475" s="38"/>
      <c r="J1475" s="36">
        <f>J1476+J1489</f>
        <v>0</v>
      </c>
    </row>
    <row r="1476" spans="1:10" x14ac:dyDescent="0.2">
      <c r="A1476" s="45" t="s">
        <v>21</v>
      </c>
      <c r="B1476" s="45" t="s">
        <v>42</v>
      </c>
      <c r="C1476" s="45"/>
      <c r="D1476" s="45"/>
      <c r="E1476" s="45"/>
      <c r="F1476" s="45"/>
      <c r="G1476" s="15"/>
      <c r="H1476" s="16"/>
      <c r="I1476" s="17"/>
      <c r="J1476" s="17">
        <f>J1477</f>
        <v>0</v>
      </c>
    </row>
    <row r="1477" spans="1:10" x14ac:dyDescent="0.2">
      <c r="A1477" s="45" t="s">
        <v>2</v>
      </c>
      <c r="B1477" s="45" t="s">
        <v>43</v>
      </c>
      <c r="C1477" s="45"/>
      <c r="D1477" s="45"/>
      <c r="E1477" s="45"/>
      <c r="F1477" s="45"/>
      <c r="G1477" s="15"/>
      <c r="H1477" s="16"/>
      <c r="I1477" s="18"/>
      <c r="J1477" s="18">
        <f>SUM(J1480:J1488)</f>
        <v>0</v>
      </c>
    </row>
    <row r="1478" spans="1:10" ht="30" customHeight="1" x14ac:dyDescent="0.2">
      <c r="A1478" s="53"/>
      <c r="B1478" s="137" t="s">
        <v>936</v>
      </c>
      <c r="C1478" s="138"/>
      <c r="D1478" s="138"/>
      <c r="E1478" s="138"/>
      <c r="F1478" s="139"/>
      <c r="G1478" s="15"/>
      <c r="H1478" s="16"/>
      <c r="I1478" s="18"/>
      <c r="J1478" s="18"/>
    </row>
    <row r="1479" spans="1:10" ht="22.5" x14ac:dyDescent="0.2">
      <c r="A1479" s="44" t="s">
        <v>248</v>
      </c>
      <c r="B1479" s="41" t="s">
        <v>249</v>
      </c>
      <c r="C1479" s="41" t="s">
        <v>250</v>
      </c>
      <c r="D1479" s="41" t="s">
        <v>263</v>
      </c>
      <c r="E1479" s="41" t="s">
        <v>262</v>
      </c>
      <c r="F1479" s="41" t="s">
        <v>251</v>
      </c>
      <c r="G1479" s="41" t="s">
        <v>1</v>
      </c>
      <c r="H1479" s="42" t="s">
        <v>16</v>
      </c>
      <c r="I1479" s="43" t="s">
        <v>15</v>
      </c>
      <c r="J1479" s="43" t="s">
        <v>17</v>
      </c>
    </row>
    <row r="1480" spans="1:10" x14ac:dyDescent="0.2">
      <c r="A1480" s="68" t="s">
        <v>297</v>
      </c>
      <c r="B1480" s="65" t="s">
        <v>336</v>
      </c>
      <c r="C1480" s="77" t="s">
        <v>293</v>
      </c>
      <c r="D1480" s="77">
        <v>123</v>
      </c>
      <c r="E1480" s="77">
        <v>135</v>
      </c>
      <c r="F1480" s="69" t="s">
        <v>264</v>
      </c>
      <c r="G1480" s="20" t="s">
        <v>30</v>
      </c>
      <c r="H1480" s="21">
        <v>1</v>
      </c>
      <c r="I1480" s="8">
        <v>0</v>
      </c>
      <c r="J1480" s="22">
        <f t="shared" ref="J1480:J1488" si="175">IF(ISNUMBER(H1480),ROUND(H1480*I1480,2),"")</f>
        <v>0</v>
      </c>
    </row>
    <row r="1481" spans="1:10" x14ac:dyDescent="0.2">
      <c r="A1481" s="68" t="s">
        <v>298</v>
      </c>
      <c r="B1481" s="65" t="s">
        <v>336</v>
      </c>
      <c r="C1481" s="77" t="s">
        <v>293</v>
      </c>
      <c r="D1481" s="77">
        <v>98</v>
      </c>
      <c r="E1481" s="77">
        <v>136</v>
      </c>
      <c r="F1481" s="69" t="s">
        <v>264</v>
      </c>
      <c r="G1481" s="20" t="s">
        <v>30</v>
      </c>
      <c r="H1481" s="21">
        <v>1</v>
      </c>
      <c r="I1481" s="8">
        <v>0</v>
      </c>
      <c r="J1481" s="22">
        <f t="shared" si="175"/>
        <v>0</v>
      </c>
    </row>
    <row r="1482" spans="1:10" x14ac:dyDescent="0.2">
      <c r="A1482" s="68" t="s">
        <v>349</v>
      </c>
      <c r="B1482" s="65" t="s">
        <v>336</v>
      </c>
      <c r="C1482" s="77" t="s">
        <v>293</v>
      </c>
      <c r="D1482" s="77">
        <v>96</v>
      </c>
      <c r="E1482" s="77">
        <v>136</v>
      </c>
      <c r="F1482" s="69" t="s">
        <v>264</v>
      </c>
      <c r="G1482" s="20" t="s">
        <v>30</v>
      </c>
      <c r="H1482" s="21">
        <v>1</v>
      </c>
      <c r="I1482" s="8">
        <v>0</v>
      </c>
      <c r="J1482" s="22">
        <f t="shared" si="175"/>
        <v>0</v>
      </c>
    </row>
    <row r="1483" spans="1:10" x14ac:dyDescent="0.2">
      <c r="A1483" s="68" t="s">
        <v>360</v>
      </c>
      <c r="B1483" s="65" t="s">
        <v>364</v>
      </c>
      <c r="C1483" s="77" t="s">
        <v>293</v>
      </c>
      <c r="D1483" s="77">
        <v>123</v>
      </c>
      <c r="E1483" s="77">
        <v>135</v>
      </c>
      <c r="F1483" s="69" t="s">
        <v>264</v>
      </c>
      <c r="G1483" s="20" t="s">
        <v>30</v>
      </c>
      <c r="H1483" s="21">
        <v>1</v>
      </c>
      <c r="I1483" s="8">
        <v>0</v>
      </c>
      <c r="J1483" s="22">
        <f t="shared" si="175"/>
        <v>0</v>
      </c>
    </row>
    <row r="1484" spans="1:10" x14ac:dyDescent="0.2">
      <c r="A1484" s="68" t="s">
        <v>361</v>
      </c>
      <c r="B1484" s="65" t="s">
        <v>364</v>
      </c>
      <c r="C1484" s="77" t="s">
        <v>293</v>
      </c>
      <c r="D1484" s="77">
        <v>98</v>
      </c>
      <c r="E1484" s="77">
        <v>135</v>
      </c>
      <c r="F1484" s="69" t="s">
        <v>264</v>
      </c>
      <c r="G1484" s="20" t="s">
        <v>30</v>
      </c>
      <c r="H1484" s="21">
        <v>1</v>
      </c>
      <c r="I1484" s="8">
        <v>0</v>
      </c>
      <c r="J1484" s="22">
        <f t="shared" si="175"/>
        <v>0</v>
      </c>
    </row>
    <row r="1485" spans="1:10" x14ac:dyDescent="0.2">
      <c r="A1485" s="68" t="s">
        <v>233</v>
      </c>
      <c r="B1485" s="65" t="s">
        <v>292</v>
      </c>
      <c r="C1485" s="77" t="s">
        <v>293</v>
      </c>
      <c r="D1485" s="77">
        <v>123</v>
      </c>
      <c r="E1485" s="77">
        <v>136</v>
      </c>
      <c r="F1485" s="69" t="s">
        <v>264</v>
      </c>
      <c r="G1485" s="20" t="s">
        <v>30</v>
      </c>
      <c r="H1485" s="21">
        <v>1</v>
      </c>
      <c r="I1485" s="8">
        <v>0</v>
      </c>
      <c r="J1485" s="22">
        <f t="shared" si="175"/>
        <v>0</v>
      </c>
    </row>
    <row r="1486" spans="1:10" x14ac:dyDescent="0.2">
      <c r="A1486" s="68" t="s">
        <v>254</v>
      </c>
      <c r="B1486" s="65" t="s">
        <v>303</v>
      </c>
      <c r="C1486" s="77" t="s">
        <v>293</v>
      </c>
      <c r="D1486" s="77">
        <v>123</v>
      </c>
      <c r="E1486" s="77">
        <v>136</v>
      </c>
      <c r="F1486" s="69" t="s">
        <v>264</v>
      </c>
      <c r="G1486" s="20" t="s">
        <v>30</v>
      </c>
      <c r="H1486" s="21">
        <v>1</v>
      </c>
      <c r="I1486" s="8">
        <v>0</v>
      </c>
      <c r="J1486" s="22">
        <f t="shared" si="175"/>
        <v>0</v>
      </c>
    </row>
    <row r="1487" spans="1:10" x14ac:dyDescent="0.2">
      <c r="A1487" s="68" t="s">
        <v>235</v>
      </c>
      <c r="B1487" s="65" t="s">
        <v>286</v>
      </c>
      <c r="C1487" s="77" t="s">
        <v>293</v>
      </c>
      <c r="D1487" s="77">
        <v>123</v>
      </c>
      <c r="E1487" s="77">
        <v>136</v>
      </c>
      <c r="F1487" s="69" t="s">
        <v>264</v>
      </c>
      <c r="G1487" s="20" t="s">
        <v>30</v>
      </c>
      <c r="H1487" s="21">
        <v>1</v>
      </c>
      <c r="I1487" s="8">
        <v>0</v>
      </c>
      <c r="J1487" s="22">
        <f t="shared" si="175"/>
        <v>0</v>
      </c>
    </row>
    <row r="1488" spans="1:10" x14ac:dyDescent="0.2">
      <c r="A1488" s="68" t="s">
        <v>236</v>
      </c>
      <c r="B1488" s="65" t="s">
        <v>367</v>
      </c>
      <c r="C1488" s="77" t="s">
        <v>293</v>
      </c>
      <c r="D1488" s="77">
        <v>123</v>
      </c>
      <c r="E1488" s="77">
        <v>136</v>
      </c>
      <c r="F1488" s="69" t="s">
        <v>264</v>
      </c>
      <c r="G1488" s="20" t="s">
        <v>30</v>
      </c>
      <c r="H1488" s="21">
        <v>1</v>
      </c>
      <c r="I1488" s="8">
        <v>0</v>
      </c>
      <c r="J1488" s="22">
        <f t="shared" si="175"/>
        <v>0</v>
      </c>
    </row>
    <row r="1489" spans="1:10" x14ac:dyDescent="0.2">
      <c r="A1489" s="45" t="s">
        <v>22</v>
      </c>
      <c r="B1489" s="45" t="s">
        <v>27</v>
      </c>
      <c r="C1489" s="45"/>
      <c r="D1489" s="45"/>
      <c r="E1489" s="45"/>
      <c r="F1489" s="45"/>
      <c r="G1489" s="15"/>
      <c r="H1489" s="16"/>
      <c r="I1489" s="17"/>
      <c r="J1489" s="17">
        <f>SUM(J1490:J1494)</f>
        <v>0</v>
      </c>
    </row>
    <row r="1490" spans="1:10" ht="11.25" customHeight="1" x14ac:dyDescent="0.2">
      <c r="A1490" s="31" t="s">
        <v>3</v>
      </c>
      <c r="B1490" s="134" t="s">
        <v>937</v>
      </c>
      <c r="C1490" s="135" t="s">
        <v>937</v>
      </c>
      <c r="D1490" s="135" t="s">
        <v>937</v>
      </c>
      <c r="E1490" s="135" t="s">
        <v>937</v>
      </c>
      <c r="F1490" s="136" t="s">
        <v>937</v>
      </c>
      <c r="G1490" s="20" t="s">
        <v>23</v>
      </c>
      <c r="H1490" s="23">
        <v>11.965600000000002</v>
      </c>
      <c r="I1490" s="9">
        <v>0</v>
      </c>
      <c r="J1490" s="22">
        <f>IF(ISNUMBER(H1490),ROUND(H1490*I1490,2),"")</f>
        <v>0</v>
      </c>
    </row>
    <row r="1491" spans="1:10" ht="11.25" customHeight="1" x14ac:dyDescent="0.2">
      <c r="A1491" s="31" t="s">
        <v>4</v>
      </c>
      <c r="B1491" s="134" t="s">
        <v>291</v>
      </c>
      <c r="C1491" s="135" t="s">
        <v>291</v>
      </c>
      <c r="D1491" s="135" t="s">
        <v>291</v>
      </c>
      <c r="E1491" s="135" t="s">
        <v>291</v>
      </c>
      <c r="F1491" s="136" t="s">
        <v>291</v>
      </c>
      <c r="G1491" s="20" t="s">
        <v>5</v>
      </c>
      <c r="H1491" s="23">
        <v>9.27</v>
      </c>
      <c r="I1491" s="9">
        <v>0</v>
      </c>
      <c r="J1491" s="22">
        <f t="shared" ref="J1491:J1494" si="176">IF(ISNUMBER(H1491),ROUND(H1491*I1491,2),"")</f>
        <v>0</v>
      </c>
    </row>
    <row r="1492" spans="1:10" ht="11.25" customHeight="1" x14ac:dyDescent="0.2">
      <c r="A1492" s="31" t="s">
        <v>6</v>
      </c>
      <c r="B1492" s="134" t="s">
        <v>269</v>
      </c>
      <c r="C1492" s="135" t="s">
        <v>269</v>
      </c>
      <c r="D1492" s="135" t="s">
        <v>269</v>
      </c>
      <c r="E1492" s="135" t="s">
        <v>269</v>
      </c>
      <c r="F1492" s="136" t="s">
        <v>269</v>
      </c>
      <c r="G1492" s="20" t="s">
        <v>5</v>
      </c>
      <c r="H1492" s="23">
        <v>42.06</v>
      </c>
      <c r="I1492" s="9">
        <v>0</v>
      </c>
      <c r="J1492" s="22">
        <f t="shared" si="176"/>
        <v>0</v>
      </c>
    </row>
    <row r="1493" spans="1:10" ht="11.25" customHeight="1" x14ac:dyDescent="0.2">
      <c r="A1493" s="31" t="s">
        <v>7</v>
      </c>
      <c r="B1493" s="134" t="s">
        <v>305</v>
      </c>
      <c r="C1493" s="135" t="s">
        <v>305</v>
      </c>
      <c r="D1493" s="135" t="s">
        <v>305</v>
      </c>
      <c r="E1493" s="135" t="s">
        <v>305</v>
      </c>
      <c r="F1493" s="136" t="s">
        <v>305</v>
      </c>
      <c r="G1493" s="20" t="s">
        <v>23</v>
      </c>
      <c r="H1493" s="23">
        <v>11.965600000000002</v>
      </c>
      <c r="I1493" s="9">
        <v>0</v>
      </c>
      <c r="J1493" s="22">
        <f t="shared" si="176"/>
        <v>0</v>
      </c>
    </row>
    <row r="1494" spans="1:10" ht="11.25" customHeight="1" x14ac:dyDescent="0.2">
      <c r="A1494" s="31" t="s">
        <v>8</v>
      </c>
      <c r="B1494" s="134" t="s">
        <v>271</v>
      </c>
      <c r="C1494" s="135" t="s">
        <v>271</v>
      </c>
      <c r="D1494" s="135" t="s">
        <v>271</v>
      </c>
      <c r="E1494" s="135" t="s">
        <v>271</v>
      </c>
      <c r="F1494" s="136" t="s">
        <v>271</v>
      </c>
      <c r="G1494" s="20" t="s">
        <v>5</v>
      </c>
      <c r="H1494" s="23">
        <v>42.06</v>
      </c>
      <c r="I1494" s="9">
        <v>0</v>
      </c>
      <c r="J1494" s="22">
        <f t="shared" si="176"/>
        <v>0</v>
      </c>
    </row>
    <row r="1495" spans="1:10" x14ac:dyDescent="0.2">
      <c r="A1495" s="52" t="s">
        <v>949</v>
      </c>
      <c r="B1495" s="143" t="s">
        <v>939</v>
      </c>
      <c r="C1495" s="144"/>
      <c r="D1495" s="37"/>
      <c r="E1495" s="37"/>
      <c r="F1495" s="37"/>
      <c r="G1495" s="38"/>
      <c r="H1495" s="38"/>
      <c r="I1495" s="38"/>
      <c r="J1495" s="36">
        <f>J1496+J1513</f>
        <v>0</v>
      </c>
    </row>
    <row r="1496" spans="1:10" x14ac:dyDescent="0.2">
      <c r="A1496" s="45" t="s">
        <v>21</v>
      </c>
      <c r="B1496" s="45" t="s">
        <v>42</v>
      </c>
      <c r="C1496" s="45"/>
      <c r="D1496" s="45"/>
      <c r="E1496" s="45"/>
      <c r="F1496" s="45"/>
      <c r="G1496" s="15"/>
      <c r="H1496" s="16"/>
      <c r="I1496" s="17"/>
      <c r="J1496" s="17">
        <f>J1497</f>
        <v>0</v>
      </c>
    </row>
    <row r="1497" spans="1:10" x14ac:dyDescent="0.2">
      <c r="A1497" s="45" t="s">
        <v>2</v>
      </c>
      <c r="B1497" s="45" t="s">
        <v>43</v>
      </c>
      <c r="C1497" s="45"/>
      <c r="D1497" s="45"/>
      <c r="E1497" s="45"/>
      <c r="F1497" s="45"/>
      <c r="G1497" s="15"/>
      <c r="H1497" s="16"/>
      <c r="I1497" s="18"/>
      <c r="J1497" s="18">
        <f>SUM(J1500:J1512)</f>
        <v>0</v>
      </c>
    </row>
    <row r="1498" spans="1:10" ht="30" customHeight="1" x14ac:dyDescent="0.2">
      <c r="A1498" s="53"/>
      <c r="B1498" s="137" t="s">
        <v>940</v>
      </c>
      <c r="C1498" s="138"/>
      <c r="D1498" s="138"/>
      <c r="E1498" s="138"/>
      <c r="F1498" s="139"/>
      <c r="G1498" s="15"/>
      <c r="H1498" s="16"/>
      <c r="I1498" s="18"/>
      <c r="J1498" s="18"/>
    </row>
    <row r="1499" spans="1:10" ht="22.5" x14ac:dyDescent="0.2">
      <c r="A1499" s="44" t="s">
        <v>248</v>
      </c>
      <c r="B1499" s="41" t="s">
        <v>249</v>
      </c>
      <c r="C1499" s="41" t="s">
        <v>250</v>
      </c>
      <c r="D1499" s="41" t="s">
        <v>263</v>
      </c>
      <c r="E1499" s="41" t="s">
        <v>262</v>
      </c>
      <c r="F1499" s="41" t="s">
        <v>251</v>
      </c>
      <c r="G1499" s="41" t="s">
        <v>1</v>
      </c>
      <c r="H1499" s="42" t="s">
        <v>16</v>
      </c>
      <c r="I1499" s="43" t="s">
        <v>15</v>
      </c>
      <c r="J1499" s="43" t="s">
        <v>17</v>
      </c>
    </row>
    <row r="1500" spans="1:10" x14ac:dyDescent="0.2">
      <c r="A1500" s="68" t="s">
        <v>233</v>
      </c>
      <c r="B1500" s="65" t="s">
        <v>287</v>
      </c>
      <c r="C1500" s="77" t="s">
        <v>293</v>
      </c>
      <c r="D1500" s="77">
        <v>123</v>
      </c>
      <c r="E1500" s="77">
        <v>129</v>
      </c>
      <c r="F1500" s="69" t="s">
        <v>264</v>
      </c>
      <c r="G1500" s="20" t="s">
        <v>30</v>
      </c>
      <c r="H1500" s="21">
        <v>1</v>
      </c>
      <c r="I1500" s="8">
        <v>0</v>
      </c>
      <c r="J1500" s="22">
        <f t="shared" ref="J1500:J1512" si="177">IF(ISNUMBER(H1500),ROUND(H1500*I1500,2),"")</f>
        <v>0</v>
      </c>
    </row>
    <row r="1501" spans="1:10" x14ac:dyDescent="0.2">
      <c r="A1501" s="68" t="s">
        <v>254</v>
      </c>
      <c r="B1501" s="65" t="s">
        <v>287</v>
      </c>
      <c r="C1501" s="77" t="s">
        <v>293</v>
      </c>
      <c r="D1501" s="77">
        <v>80</v>
      </c>
      <c r="E1501" s="77">
        <v>129</v>
      </c>
      <c r="F1501" s="69" t="s">
        <v>264</v>
      </c>
      <c r="G1501" s="20" t="s">
        <v>30</v>
      </c>
      <c r="H1501" s="21">
        <v>1</v>
      </c>
      <c r="I1501" s="8">
        <v>0</v>
      </c>
      <c r="J1501" s="22">
        <f t="shared" si="177"/>
        <v>0</v>
      </c>
    </row>
    <row r="1502" spans="1:10" x14ac:dyDescent="0.2">
      <c r="A1502" s="68" t="s">
        <v>235</v>
      </c>
      <c r="B1502" s="65" t="s">
        <v>502</v>
      </c>
      <c r="C1502" s="77" t="s">
        <v>293</v>
      </c>
      <c r="D1502" s="77">
        <v>123</v>
      </c>
      <c r="E1502" s="77">
        <v>129</v>
      </c>
      <c r="F1502" s="69" t="s">
        <v>264</v>
      </c>
      <c r="G1502" s="20" t="s">
        <v>30</v>
      </c>
      <c r="H1502" s="21">
        <v>1</v>
      </c>
      <c r="I1502" s="8">
        <v>0</v>
      </c>
      <c r="J1502" s="22">
        <f t="shared" si="177"/>
        <v>0</v>
      </c>
    </row>
    <row r="1503" spans="1:10" x14ac:dyDescent="0.2">
      <c r="A1503" s="68" t="s">
        <v>236</v>
      </c>
      <c r="B1503" s="65" t="s">
        <v>502</v>
      </c>
      <c r="C1503" s="77" t="s">
        <v>293</v>
      </c>
      <c r="D1503" s="77">
        <v>98</v>
      </c>
      <c r="E1503" s="77">
        <v>129</v>
      </c>
      <c r="F1503" s="69" t="s">
        <v>264</v>
      </c>
      <c r="G1503" s="20" t="s">
        <v>30</v>
      </c>
      <c r="H1503" s="21">
        <v>1</v>
      </c>
      <c r="I1503" s="8">
        <v>0</v>
      </c>
      <c r="J1503" s="22">
        <f t="shared" si="177"/>
        <v>0</v>
      </c>
    </row>
    <row r="1504" spans="1:10" x14ac:dyDescent="0.2">
      <c r="A1504" s="68" t="s">
        <v>237</v>
      </c>
      <c r="B1504" s="65" t="s">
        <v>502</v>
      </c>
      <c r="C1504" s="77" t="s">
        <v>293</v>
      </c>
      <c r="D1504" s="77">
        <v>123</v>
      </c>
      <c r="E1504" s="77">
        <v>160</v>
      </c>
      <c r="F1504" s="69" t="s">
        <v>294</v>
      </c>
      <c r="G1504" s="20" t="s">
        <v>30</v>
      </c>
      <c r="H1504" s="21">
        <v>1</v>
      </c>
      <c r="I1504" s="8">
        <v>0</v>
      </c>
      <c r="J1504" s="22">
        <f t="shared" si="177"/>
        <v>0</v>
      </c>
    </row>
    <row r="1505" spans="1:10" x14ac:dyDescent="0.2">
      <c r="A1505" s="68" t="s">
        <v>404</v>
      </c>
      <c r="B1505" s="65" t="s">
        <v>502</v>
      </c>
      <c r="C1505" s="77" t="s">
        <v>260</v>
      </c>
      <c r="D1505" s="77">
        <v>77</v>
      </c>
      <c r="E1505" s="77">
        <v>219</v>
      </c>
      <c r="F1505" s="69" t="s">
        <v>294</v>
      </c>
      <c r="G1505" s="20" t="s">
        <v>30</v>
      </c>
      <c r="H1505" s="21">
        <v>1</v>
      </c>
      <c r="I1505" s="8">
        <v>0</v>
      </c>
      <c r="J1505" s="22">
        <f t="shared" si="177"/>
        <v>0</v>
      </c>
    </row>
    <row r="1506" spans="1:10" x14ac:dyDescent="0.2">
      <c r="A1506" s="68" t="s">
        <v>239</v>
      </c>
      <c r="B1506" s="65" t="s">
        <v>502</v>
      </c>
      <c r="C1506" s="77" t="s">
        <v>293</v>
      </c>
      <c r="D1506" s="77">
        <v>120</v>
      </c>
      <c r="E1506" s="77">
        <v>128</v>
      </c>
      <c r="F1506" s="69" t="s">
        <v>294</v>
      </c>
      <c r="G1506" s="20" t="s">
        <v>30</v>
      </c>
      <c r="H1506" s="21">
        <v>1</v>
      </c>
      <c r="I1506" s="8">
        <v>0</v>
      </c>
      <c r="J1506" s="22">
        <f t="shared" si="177"/>
        <v>0</v>
      </c>
    </row>
    <row r="1507" spans="1:10" x14ac:dyDescent="0.2">
      <c r="A1507" s="68" t="s">
        <v>941</v>
      </c>
      <c r="B1507" s="65" t="s">
        <v>943</v>
      </c>
      <c r="C1507" s="77" t="s">
        <v>260</v>
      </c>
      <c r="D1507" s="77">
        <v>123</v>
      </c>
      <c r="E1507" s="77">
        <v>128</v>
      </c>
      <c r="F1507" s="69" t="s">
        <v>264</v>
      </c>
      <c r="G1507" s="20" t="s">
        <v>30</v>
      </c>
      <c r="H1507" s="21">
        <v>1</v>
      </c>
      <c r="I1507" s="8">
        <v>0</v>
      </c>
      <c r="J1507" s="22">
        <f t="shared" si="177"/>
        <v>0</v>
      </c>
    </row>
    <row r="1508" spans="1:10" x14ac:dyDescent="0.2">
      <c r="A1508" s="68" t="s">
        <v>405</v>
      </c>
      <c r="B1508" s="65" t="s">
        <v>943</v>
      </c>
      <c r="C1508" s="77" t="s">
        <v>293</v>
      </c>
      <c r="D1508" s="77">
        <v>80</v>
      </c>
      <c r="E1508" s="77">
        <v>221</v>
      </c>
      <c r="F1508" s="69" t="s">
        <v>264</v>
      </c>
      <c r="G1508" s="20" t="s">
        <v>30</v>
      </c>
      <c r="H1508" s="21">
        <v>1</v>
      </c>
      <c r="I1508" s="8">
        <v>0</v>
      </c>
      <c r="J1508" s="22">
        <f t="shared" si="177"/>
        <v>0</v>
      </c>
    </row>
    <row r="1509" spans="1:10" x14ac:dyDescent="0.2">
      <c r="A1509" s="68" t="s">
        <v>406</v>
      </c>
      <c r="B1509" s="65" t="s">
        <v>657</v>
      </c>
      <c r="C1509" s="77" t="s">
        <v>293</v>
      </c>
      <c r="D1509" s="77">
        <v>123</v>
      </c>
      <c r="E1509" s="77">
        <v>119</v>
      </c>
      <c r="F1509" s="69" t="s">
        <v>264</v>
      </c>
      <c r="G1509" s="20" t="s">
        <v>30</v>
      </c>
      <c r="H1509" s="21">
        <v>1</v>
      </c>
      <c r="I1509" s="8">
        <v>0</v>
      </c>
      <c r="J1509" s="22">
        <f t="shared" si="177"/>
        <v>0</v>
      </c>
    </row>
    <row r="1510" spans="1:10" x14ac:dyDescent="0.2">
      <c r="A1510" s="68" t="s">
        <v>407</v>
      </c>
      <c r="B1510" s="65" t="s">
        <v>657</v>
      </c>
      <c r="C1510" s="77" t="s">
        <v>293</v>
      </c>
      <c r="D1510" s="77">
        <v>99</v>
      </c>
      <c r="E1510" s="77">
        <v>119</v>
      </c>
      <c r="F1510" s="69" t="s">
        <v>264</v>
      </c>
      <c r="G1510" s="20" t="s">
        <v>30</v>
      </c>
      <c r="H1510" s="21">
        <v>1</v>
      </c>
      <c r="I1510" s="8">
        <v>0</v>
      </c>
      <c r="J1510" s="22">
        <f t="shared" si="177"/>
        <v>0</v>
      </c>
    </row>
    <row r="1511" spans="1:10" x14ac:dyDescent="0.2">
      <c r="A1511" s="68" t="s">
        <v>942</v>
      </c>
      <c r="B1511" s="65" t="s">
        <v>666</v>
      </c>
      <c r="C1511" s="77" t="s">
        <v>260</v>
      </c>
      <c r="D1511" s="77">
        <v>123</v>
      </c>
      <c r="E1511" s="77">
        <v>221</v>
      </c>
      <c r="F1511" s="69" t="s">
        <v>264</v>
      </c>
      <c r="G1511" s="20" t="s">
        <v>30</v>
      </c>
      <c r="H1511" s="21">
        <v>1</v>
      </c>
      <c r="I1511" s="8">
        <v>0</v>
      </c>
      <c r="J1511" s="22">
        <f t="shared" si="177"/>
        <v>0</v>
      </c>
    </row>
    <row r="1512" spans="1:10" x14ac:dyDescent="0.2">
      <c r="A1512" s="68" t="s">
        <v>407</v>
      </c>
      <c r="B1512" s="65" t="s">
        <v>666</v>
      </c>
      <c r="C1512" s="77" t="s">
        <v>293</v>
      </c>
      <c r="D1512" s="77">
        <v>111.00000000000001</v>
      </c>
      <c r="E1512" s="77">
        <v>128</v>
      </c>
      <c r="F1512" s="69" t="s">
        <v>264</v>
      </c>
      <c r="G1512" s="20" t="s">
        <v>30</v>
      </c>
      <c r="H1512" s="21">
        <v>1</v>
      </c>
      <c r="I1512" s="8">
        <v>0</v>
      </c>
      <c r="J1512" s="22">
        <f t="shared" si="177"/>
        <v>0</v>
      </c>
    </row>
    <row r="1513" spans="1:10" x14ac:dyDescent="0.2">
      <c r="A1513" s="45" t="s">
        <v>22</v>
      </c>
      <c r="B1513" s="45" t="s">
        <v>27</v>
      </c>
      <c r="C1513" s="45"/>
      <c r="D1513" s="45"/>
      <c r="E1513" s="45"/>
      <c r="F1513" s="45"/>
      <c r="G1513" s="15"/>
      <c r="H1513" s="16"/>
      <c r="I1513" s="17"/>
      <c r="J1513" s="17">
        <f>SUM(J1514:J1519)</f>
        <v>0</v>
      </c>
    </row>
    <row r="1514" spans="1:10" ht="11.25" customHeight="1" x14ac:dyDescent="0.2">
      <c r="A1514" s="31" t="s">
        <v>3</v>
      </c>
      <c r="B1514" s="134" t="s">
        <v>339</v>
      </c>
      <c r="C1514" s="135" t="s">
        <v>339</v>
      </c>
      <c r="D1514" s="135" t="s">
        <v>339</v>
      </c>
      <c r="E1514" s="135" t="s">
        <v>339</v>
      </c>
      <c r="F1514" s="136" t="s">
        <v>339</v>
      </c>
      <c r="G1514" s="20" t="s">
        <v>23</v>
      </c>
      <c r="H1514" s="23">
        <v>19.671500000000002</v>
      </c>
      <c r="I1514" s="9">
        <v>0</v>
      </c>
      <c r="J1514" s="22">
        <f>IF(ISNUMBER(H1514),ROUND(H1514*I1514,2),"")</f>
        <v>0</v>
      </c>
    </row>
    <row r="1515" spans="1:10" ht="11.25" customHeight="1" x14ac:dyDescent="0.2">
      <c r="A1515" s="31" t="s">
        <v>4</v>
      </c>
      <c r="B1515" s="134" t="s">
        <v>290</v>
      </c>
      <c r="C1515" s="135" t="s">
        <v>290</v>
      </c>
      <c r="D1515" s="135" t="s">
        <v>290</v>
      </c>
      <c r="E1515" s="135" t="s">
        <v>290</v>
      </c>
      <c r="F1515" s="136" t="s">
        <v>290</v>
      </c>
      <c r="G1515" s="20" t="s">
        <v>23</v>
      </c>
      <c r="H1515" s="23">
        <v>2.3561999999999999</v>
      </c>
      <c r="I1515" s="9">
        <v>0</v>
      </c>
      <c r="J1515" s="22">
        <f t="shared" ref="J1515:J1519" si="178">IF(ISNUMBER(H1515),ROUND(H1515*I1515,2),"")</f>
        <v>0</v>
      </c>
    </row>
    <row r="1516" spans="1:10" ht="11.25" customHeight="1" x14ac:dyDescent="0.2">
      <c r="A1516" s="31" t="s">
        <v>6</v>
      </c>
      <c r="B1516" s="134" t="s">
        <v>378</v>
      </c>
      <c r="C1516" s="135" t="s">
        <v>378</v>
      </c>
      <c r="D1516" s="135" t="s">
        <v>378</v>
      </c>
      <c r="E1516" s="135" t="s">
        <v>378</v>
      </c>
      <c r="F1516" s="136" t="s">
        <v>378</v>
      </c>
      <c r="G1516" s="20" t="s">
        <v>5</v>
      </c>
      <c r="H1516" s="23">
        <v>10.73</v>
      </c>
      <c r="I1516" s="9">
        <v>0</v>
      </c>
      <c r="J1516" s="22">
        <f t="shared" si="178"/>
        <v>0</v>
      </c>
    </row>
    <row r="1517" spans="1:10" ht="11.25" customHeight="1" x14ac:dyDescent="0.2">
      <c r="A1517" s="31" t="s">
        <v>7</v>
      </c>
      <c r="B1517" s="134" t="s">
        <v>269</v>
      </c>
      <c r="C1517" s="135" t="s">
        <v>269</v>
      </c>
      <c r="D1517" s="135" t="s">
        <v>269</v>
      </c>
      <c r="E1517" s="135" t="s">
        <v>269</v>
      </c>
      <c r="F1517" s="136" t="s">
        <v>269</v>
      </c>
      <c r="G1517" s="20" t="s">
        <v>5</v>
      </c>
      <c r="H1517" s="23">
        <v>64.28</v>
      </c>
      <c r="I1517" s="9">
        <v>0</v>
      </c>
      <c r="J1517" s="22">
        <f t="shared" si="178"/>
        <v>0</v>
      </c>
    </row>
    <row r="1518" spans="1:10" ht="11.25" customHeight="1" x14ac:dyDescent="0.2">
      <c r="A1518" s="31" t="s">
        <v>8</v>
      </c>
      <c r="B1518" s="134" t="s">
        <v>305</v>
      </c>
      <c r="C1518" s="135" t="s">
        <v>305</v>
      </c>
      <c r="D1518" s="135" t="s">
        <v>305</v>
      </c>
      <c r="E1518" s="135" t="s">
        <v>305</v>
      </c>
      <c r="F1518" s="136" t="s">
        <v>305</v>
      </c>
      <c r="G1518" s="20" t="s">
        <v>23</v>
      </c>
      <c r="H1518" s="23">
        <v>18.491700000000002</v>
      </c>
      <c r="I1518" s="9">
        <v>0</v>
      </c>
      <c r="J1518" s="22">
        <f t="shared" si="178"/>
        <v>0</v>
      </c>
    </row>
    <row r="1519" spans="1:10" ht="11.25" customHeight="1" x14ac:dyDescent="0.2">
      <c r="A1519" s="31" t="s">
        <v>11</v>
      </c>
      <c r="B1519" s="134" t="s">
        <v>271</v>
      </c>
      <c r="C1519" s="135" t="s">
        <v>271</v>
      </c>
      <c r="D1519" s="135" t="s">
        <v>271</v>
      </c>
      <c r="E1519" s="135" t="s">
        <v>271</v>
      </c>
      <c r="F1519" s="136" t="s">
        <v>271</v>
      </c>
      <c r="G1519" s="20" t="s">
        <v>5</v>
      </c>
      <c r="H1519" s="23">
        <v>64.28</v>
      </c>
      <c r="I1519" s="9">
        <v>0</v>
      </c>
      <c r="J1519" s="22">
        <f t="shared" si="178"/>
        <v>0</v>
      </c>
    </row>
    <row r="1520" spans="1:10" x14ac:dyDescent="0.2">
      <c r="A1520" s="52" t="s">
        <v>951</v>
      </c>
      <c r="B1520" s="143" t="s">
        <v>945</v>
      </c>
      <c r="C1520" s="144"/>
      <c r="D1520" s="37"/>
      <c r="E1520" s="37"/>
      <c r="F1520" s="37"/>
      <c r="G1520" s="38"/>
      <c r="H1520" s="38"/>
      <c r="I1520" s="38"/>
      <c r="J1520" s="36">
        <f>J1521+J1539</f>
        <v>0</v>
      </c>
    </row>
    <row r="1521" spans="1:10" x14ac:dyDescent="0.2">
      <c r="A1521" s="45" t="s">
        <v>21</v>
      </c>
      <c r="B1521" s="45" t="s">
        <v>42</v>
      </c>
      <c r="C1521" s="45"/>
      <c r="D1521" s="45"/>
      <c r="E1521" s="45"/>
      <c r="F1521" s="45"/>
      <c r="G1521" s="15"/>
      <c r="H1521" s="16"/>
      <c r="I1521" s="17"/>
      <c r="J1521" s="17">
        <f>J1522</f>
        <v>0</v>
      </c>
    </row>
    <row r="1522" spans="1:10" x14ac:dyDescent="0.2">
      <c r="A1522" s="45" t="s">
        <v>2</v>
      </c>
      <c r="B1522" s="45" t="s">
        <v>43</v>
      </c>
      <c r="C1522" s="45"/>
      <c r="D1522" s="45"/>
      <c r="E1522" s="45"/>
      <c r="F1522" s="45"/>
      <c r="G1522" s="15"/>
      <c r="H1522" s="16"/>
      <c r="I1522" s="18"/>
      <c r="J1522" s="18">
        <f>SUM(J1525:J1538)</f>
        <v>0</v>
      </c>
    </row>
    <row r="1523" spans="1:10" x14ac:dyDescent="0.2">
      <c r="A1523" s="53"/>
      <c r="B1523" s="137" t="s">
        <v>946</v>
      </c>
      <c r="C1523" s="138"/>
      <c r="D1523" s="138"/>
      <c r="E1523" s="138"/>
      <c r="F1523" s="139"/>
      <c r="G1523" s="15"/>
      <c r="H1523" s="16"/>
      <c r="I1523" s="18"/>
      <c r="J1523" s="18"/>
    </row>
    <row r="1524" spans="1:10" ht="22.5" x14ac:dyDescent="0.2">
      <c r="A1524" s="44" t="s">
        <v>248</v>
      </c>
      <c r="B1524" s="41" t="s">
        <v>249</v>
      </c>
      <c r="C1524" s="41" t="s">
        <v>250</v>
      </c>
      <c r="D1524" s="41" t="s">
        <v>263</v>
      </c>
      <c r="E1524" s="41" t="s">
        <v>262</v>
      </c>
      <c r="F1524" s="41" t="s">
        <v>251</v>
      </c>
      <c r="G1524" s="41" t="s">
        <v>1</v>
      </c>
      <c r="H1524" s="42" t="s">
        <v>16</v>
      </c>
      <c r="I1524" s="43" t="s">
        <v>15</v>
      </c>
      <c r="J1524" s="43" t="s">
        <v>17</v>
      </c>
    </row>
    <row r="1525" spans="1:10" x14ac:dyDescent="0.2">
      <c r="A1525" s="68" t="s">
        <v>297</v>
      </c>
      <c r="B1525" s="65" t="s">
        <v>383</v>
      </c>
      <c r="C1525" s="77" t="s">
        <v>293</v>
      </c>
      <c r="D1525" s="77">
        <v>123</v>
      </c>
      <c r="E1525" s="77">
        <v>132</v>
      </c>
      <c r="F1525" s="69" t="s">
        <v>264</v>
      </c>
      <c r="G1525" s="20" t="s">
        <v>30</v>
      </c>
      <c r="H1525" s="21">
        <v>1</v>
      </c>
      <c r="I1525" s="8">
        <v>0</v>
      </c>
      <c r="J1525" s="22">
        <f t="shared" ref="J1525:J1538" si="179">IF(ISNUMBER(H1525),ROUND(H1525*I1525,2),"")</f>
        <v>0</v>
      </c>
    </row>
    <row r="1526" spans="1:10" x14ac:dyDescent="0.2">
      <c r="A1526" s="68" t="s">
        <v>298</v>
      </c>
      <c r="B1526" s="65" t="s">
        <v>383</v>
      </c>
      <c r="C1526" s="77" t="s">
        <v>293</v>
      </c>
      <c r="D1526" s="77">
        <v>131</v>
      </c>
      <c r="E1526" s="77">
        <v>132</v>
      </c>
      <c r="F1526" s="69" t="s">
        <v>264</v>
      </c>
      <c r="G1526" s="20" t="s">
        <v>30</v>
      </c>
      <c r="H1526" s="21">
        <v>1</v>
      </c>
      <c r="I1526" s="8">
        <v>0</v>
      </c>
      <c r="J1526" s="22">
        <f t="shared" si="179"/>
        <v>0</v>
      </c>
    </row>
    <row r="1527" spans="1:10" x14ac:dyDescent="0.2">
      <c r="A1527" s="68" t="s">
        <v>349</v>
      </c>
      <c r="B1527" s="65" t="s">
        <v>383</v>
      </c>
      <c r="C1527" s="77" t="s">
        <v>293</v>
      </c>
      <c r="D1527" s="77">
        <v>129</v>
      </c>
      <c r="E1527" s="77">
        <v>127</v>
      </c>
      <c r="F1527" s="69" t="s">
        <v>264</v>
      </c>
      <c r="G1527" s="20" t="s">
        <v>30</v>
      </c>
      <c r="H1527" s="21">
        <v>1</v>
      </c>
      <c r="I1527" s="8">
        <v>0</v>
      </c>
      <c r="J1527" s="22">
        <f t="shared" si="179"/>
        <v>0</v>
      </c>
    </row>
    <row r="1528" spans="1:10" ht="22.5" x14ac:dyDescent="0.2">
      <c r="A1528" s="68" t="s">
        <v>360</v>
      </c>
      <c r="B1528" s="65" t="s">
        <v>383</v>
      </c>
      <c r="C1528" s="77" t="s">
        <v>293</v>
      </c>
      <c r="D1528" s="77">
        <v>123</v>
      </c>
      <c r="E1528" s="77">
        <v>177</v>
      </c>
      <c r="F1528" s="69" t="s">
        <v>948</v>
      </c>
      <c r="G1528" s="20" t="s">
        <v>30</v>
      </c>
      <c r="H1528" s="21">
        <v>1</v>
      </c>
      <c r="I1528" s="8">
        <v>0</v>
      </c>
      <c r="J1528" s="22">
        <f t="shared" si="179"/>
        <v>0</v>
      </c>
    </row>
    <row r="1529" spans="1:10" ht="22.5" x14ac:dyDescent="0.2">
      <c r="A1529" s="68" t="s">
        <v>453</v>
      </c>
      <c r="B1529" s="65" t="s">
        <v>383</v>
      </c>
      <c r="C1529" s="77" t="s">
        <v>260</v>
      </c>
      <c r="D1529" s="77">
        <v>107</v>
      </c>
      <c r="E1529" s="77">
        <v>216</v>
      </c>
      <c r="F1529" s="69" t="s">
        <v>948</v>
      </c>
      <c r="G1529" s="20" t="s">
        <v>30</v>
      </c>
      <c r="H1529" s="21">
        <v>1</v>
      </c>
      <c r="I1529" s="8">
        <v>0</v>
      </c>
      <c r="J1529" s="22">
        <f t="shared" si="179"/>
        <v>0</v>
      </c>
    </row>
    <row r="1530" spans="1:10" ht="22.5" x14ac:dyDescent="0.2">
      <c r="A1530" s="68" t="s">
        <v>362</v>
      </c>
      <c r="B1530" s="65" t="s">
        <v>383</v>
      </c>
      <c r="C1530" s="77" t="s">
        <v>293</v>
      </c>
      <c r="D1530" s="77">
        <v>238</v>
      </c>
      <c r="E1530" s="77">
        <v>176</v>
      </c>
      <c r="F1530" s="69" t="s">
        <v>948</v>
      </c>
      <c r="G1530" s="20" t="s">
        <v>30</v>
      </c>
      <c r="H1530" s="21">
        <v>1</v>
      </c>
      <c r="I1530" s="8">
        <v>0</v>
      </c>
      <c r="J1530" s="22">
        <f t="shared" si="179"/>
        <v>0</v>
      </c>
    </row>
    <row r="1531" spans="1:10" x14ac:dyDescent="0.2">
      <c r="A1531" s="68" t="s">
        <v>387</v>
      </c>
      <c r="B1531" s="65" t="s">
        <v>423</v>
      </c>
      <c r="C1531" s="77" t="s">
        <v>293</v>
      </c>
      <c r="D1531" s="77">
        <v>123</v>
      </c>
      <c r="E1531" s="77">
        <v>138</v>
      </c>
      <c r="F1531" s="69" t="s">
        <v>264</v>
      </c>
      <c r="G1531" s="20" t="s">
        <v>30</v>
      </c>
      <c r="H1531" s="21">
        <v>1</v>
      </c>
      <c r="I1531" s="8">
        <v>0</v>
      </c>
      <c r="J1531" s="22">
        <f t="shared" si="179"/>
        <v>0</v>
      </c>
    </row>
    <row r="1532" spans="1:10" x14ac:dyDescent="0.2">
      <c r="A1532" s="68" t="s">
        <v>233</v>
      </c>
      <c r="B1532" s="65" t="s">
        <v>410</v>
      </c>
      <c r="C1532" s="77" t="s">
        <v>293</v>
      </c>
      <c r="D1532" s="77">
        <v>123</v>
      </c>
      <c r="E1532" s="77">
        <v>132</v>
      </c>
      <c r="F1532" s="69" t="s">
        <v>294</v>
      </c>
      <c r="G1532" s="20" t="s">
        <v>30</v>
      </c>
      <c r="H1532" s="21">
        <v>1</v>
      </c>
      <c r="I1532" s="8">
        <v>0</v>
      </c>
      <c r="J1532" s="22">
        <f t="shared" si="179"/>
        <v>0</v>
      </c>
    </row>
    <row r="1533" spans="1:10" x14ac:dyDescent="0.2">
      <c r="A1533" s="68" t="s">
        <v>371</v>
      </c>
      <c r="B1533" s="65" t="s">
        <v>410</v>
      </c>
      <c r="C1533" s="77" t="s">
        <v>260</v>
      </c>
      <c r="D1533" s="77">
        <v>133</v>
      </c>
      <c r="E1533" s="77">
        <v>220.00000000000003</v>
      </c>
      <c r="F1533" s="69" t="s">
        <v>294</v>
      </c>
      <c r="G1533" s="20" t="s">
        <v>30</v>
      </c>
      <c r="H1533" s="21">
        <v>1</v>
      </c>
      <c r="I1533" s="8">
        <v>0</v>
      </c>
      <c r="J1533" s="22">
        <f t="shared" si="179"/>
        <v>0</v>
      </c>
    </row>
    <row r="1534" spans="1:10" x14ac:dyDescent="0.2">
      <c r="A1534" s="68" t="s">
        <v>235</v>
      </c>
      <c r="B1534" s="65" t="s">
        <v>410</v>
      </c>
      <c r="C1534" s="77" t="s">
        <v>293</v>
      </c>
      <c r="D1534" s="77">
        <v>132</v>
      </c>
      <c r="E1534" s="77">
        <v>133</v>
      </c>
      <c r="F1534" s="69" t="s">
        <v>294</v>
      </c>
      <c r="G1534" s="20" t="s">
        <v>30</v>
      </c>
      <c r="H1534" s="21">
        <v>1</v>
      </c>
      <c r="I1534" s="8">
        <v>0</v>
      </c>
      <c r="J1534" s="22">
        <f t="shared" si="179"/>
        <v>0</v>
      </c>
    </row>
    <row r="1535" spans="1:10" x14ac:dyDescent="0.2">
      <c r="A1535" s="68" t="s">
        <v>236</v>
      </c>
      <c r="B1535" s="65" t="s">
        <v>351</v>
      </c>
      <c r="C1535" s="77" t="s">
        <v>293</v>
      </c>
      <c r="D1535" s="77">
        <v>123</v>
      </c>
      <c r="E1535" s="77">
        <v>133</v>
      </c>
      <c r="F1535" s="69" t="s">
        <v>264</v>
      </c>
      <c r="G1535" s="20" t="s">
        <v>30</v>
      </c>
      <c r="H1535" s="21">
        <v>1</v>
      </c>
      <c r="I1535" s="8">
        <v>0</v>
      </c>
      <c r="J1535" s="22">
        <f t="shared" si="179"/>
        <v>0</v>
      </c>
    </row>
    <row r="1536" spans="1:10" x14ac:dyDescent="0.2">
      <c r="A1536" s="68" t="s">
        <v>327</v>
      </c>
      <c r="B1536" s="65" t="s">
        <v>489</v>
      </c>
      <c r="C1536" s="77" t="s">
        <v>293</v>
      </c>
      <c r="D1536" s="77">
        <v>123</v>
      </c>
      <c r="E1536" s="77">
        <v>133</v>
      </c>
      <c r="F1536" s="69" t="s">
        <v>264</v>
      </c>
      <c r="G1536" s="20" t="s">
        <v>30</v>
      </c>
      <c r="H1536" s="21">
        <v>1</v>
      </c>
      <c r="I1536" s="8">
        <v>0</v>
      </c>
      <c r="J1536" s="22">
        <f t="shared" si="179"/>
        <v>0</v>
      </c>
    </row>
    <row r="1537" spans="1:10" x14ac:dyDescent="0.2">
      <c r="A1537" s="68" t="s">
        <v>405</v>
      </c>
      <c r="B1537" s="65" t="s">
        <v>947</v>
      </c>
      <c r="C1537" s="77" t="s">
        <v>253</v>
      </c>
      <c r="D1537" s="77">
        <v>131</v>
      </c>
      <c r="E1537" s="77">
        <v>89</v>
      </c>
      <c r="F1537" s="69" t="s">
        <v>264</v>
      </c>
      <c r="G1537" s="20" t="s">
        <v>30</v>
      </c>
      <c r="H1537" s="21">
        <v>1</v>
      </c>
      <c r="I1537" s="8">
        <v>0</v>
      </c>
      <c r="J1537" s="22">
        <f t="shared" si="179"/>
        <v>0</v>
      </c>
    </row>
    <row r="1538" spans="1:10" x14ac:dyDescent="0.2">
      <c r="A1538" s="68" t="s">
        <v>717</v>
      </c>
      <c r="B1538" s="65" t="s">
        <v>947</v>
      </c>
      <c r="C1538" s="77" t="s">
        <v>725</v>
      </c>
      <c r="D1538" s="77">
        <v>123</v>
      </c>
      <c r="E1538" s="77">
        <v>115.99999999999999</v>
      </c>
      <c r="F1538" s="69" t="s">
        <v>264</v>
      </c>
      <c r="G1538" s="20" t="s">
        <v>30</v>
      </c>
      <c r="H1538" s="21">
        <v>1</v>
      </c>
      <c r="I1538" s="8">
        <v>0</v>
      </c>
      <c r="J1538" s="22">
        <f t="shared" si="179"/>
        <v>0</v>
      </c>
    </row>
    <row r="1539" spans="1:10" x14ac:dyDescent="0.2">
      <c r="A1539" s="45" t="s">
        <v>22</v>
      </c>
      <c r="B1539" s="45" t="s">
        <v>27</v>
      </c>
      <c r="C1539" s="45"/>
      <c r="D1539" s="45"/>
      <c r="E1539" s="45"/>
      <c r="F1539" s="45"/>
      <c r="G1539" s="15"/>
      <c r="H1539" s="16"/>
      <c r="I1539" s="17"/>
      <c r="J1539" s="17">
        <f>SUM(J1540:J1544)</f>
        <v>0</v>
      </c>
    </row>
    <row r="1540" spans="1:10" ht="11.25" customHeight="1" x14ac:dyDescent="0.2">
      <c r="A1540" s="31" t="s">
        <v>3</v>
      </c>
      <c r="B1540" s="134" t="s">
        <v>284</v>
      </c>
      <c r="C1540" s="135" t="s">
        <v>284</v>
      </c>
      <c r="D1540" s="135" t="s">
        <v>284</v>
      </c>
      <c r="E1540" s="135" t="s">
        <v>284</v>
      </c>
      <c r="F1540" s="136" t="s">
        <v>284</v>
      </c>
      <c r="G1540" s="20" t="s">
        <v>23</v>
      </c>
      <c r="H1540" s="23">
        <v>12.5657</v>
      </c>
      <c r="I1540" s="9">
        <v>0</v>
      </c>
      <c r="J1540" s="22">
        <f>IF(ISNUMBER(H1540),ROUND(H1540*I1540,2),"")</f>
        <v>0</v>
      </c>
    </row>
    <row r="1541" spans="1:10" ht="11.25" customHeight="1" x14ac:dyDescent="0.2">
      <c r="A1541" s="31" t="s">
        <v>4</v>
      </c>
      <c r="B1541" s="134" t="s">
        <v>290</v>
      </c>
      <c r="C1541" s="135" t="s">
        <v>290</v>
      </c>
      <c r="D1541" s="135" t="s">
        <v>290</v>
      </c>
      <c r="E1541" s="135" t="s">
        <v>290</v>
      </c>
      <c r="F1541" s="136" t="s">
        <v>290</v>
      </c>
      <c r="G1541" s="20" t="s">
        <v>23</v>
      </c>
      <c r="H1541" s="23">
        <v>15.964699999999999</v>
      </c>
      <c r="I1541" s="9">
        <v>0</v>
      </c>
      <c r="J1541" s="22">
        <f t="shared" ref="J1541:J1544" si="180">IF(ISNUMBER(H1541),ROUND(H1541*I1541,2),"")</f>
        <v>0</v>
      </c>
    </row>
    <row r="1542" spans="1:10" ht="11.25" customHeight="1" x14ac:dyDescent="0.2">
      <c r="A1542" s="31" t="s">
        <v>6</v>
      </c>
      <c r="B1542" s="134" t="s">
        <v>473</v>
      </c>
      <c r="C1542" s="135" t="s">
        <v>473</v>
      </c>
      <c r="D1542" s="135" t="s">
        <v>473</v>
      </c>
      <c r="E1542" s="135" t="s">
        <v>473</v>
      </c>
      <c r="F1542" s="136" t="s">
        <v>473</v>
      </c>
      <c r="G1542" s="20" t="s">
        <v>5</v>
      </c>
      <c r="H1542" s="23">
        <v>10.93</v>
      </c>
      <c r="I1542" s="9">
        <v>0</v>
      </c>
      <c r="J1542" s="22">
        <f t="shared" si="180"/>
        <v>0</v>
      </c>
    </row>
    <row r="1543" spans="1:10" ht="11.25" customHeight="1" x14ac:dyDescent="0.2">
      <c r="A1543" s="31" t="s">
        <v>7</v>
      </c>
      <c r="B1543" s="134" t="s">
        <v>269</v>
      </c>
      <c r="C1543" s="135" t="s">
        <v>269</v>
      </c>
      <c r="D1543" s="135" t="s">
        <v>269</v>
      </c>
      <c r="E1543" s="135" t="s">
        <v>269</v>
      </c>
      <c r="F1543" s="136" t="s">
        <v>269</v>
      </c>
      <c r="G1543" s="20" t="s">
        <v>5</v>
      </c>
      <c r="H1543" s="23">
        <v>80.680000000000007</v>
      </c>
      <c r="I1543" s="9">
        <v>0</v>
      </c>
      <c r="J1543" s="22">
        <f t="shared" si="180"/>
        <v>0</v>
      </c>
    </row>
    <row r="1544" spans="1:10" ht="11.25" customHeight="1" x14ac:dyDescent="0.2">
      <c r="A1544" s="31" t="s">
        <v>8</v>
      </c>
      <c r="B1544" s="134" t="s">
        <v>271</v>
      </c>
      <c r="C1544" s="135" t="s">
        <v>271</v>
      </c>
      <c r="D1544" s="135" t="s">
        <v>271</v>
      </c>
      <c r="E1544" s="135" t="s">
        <v>271</v>
      </c>
      <c r="F1544" s="136" t="s">
        <v>271</v>
      </c>
      <c r="G1544" s="20" t="s">
        <v>5</v>
      </c>
      <c r="H1544" s="23">
        <v>80.680000000000007</v>
      </c>
      <c r="I1544" s="9">
        <v>0</v>
      </c>
      <c r="J1544" s="22">
        <f t="shared" si="180"/>
        <v>0</v>
      </c>
    </row>
    <row r="1545" spans="1:10" x14ac:dyDescent="0.2">
      <c r="A1545" s="52" t="s">
        <v>953</v>
      </c>
      <c r="B1545" s="143" t="s">
        <v>1155</v>
      </c>
      <c r="C1545" s="144"/>
      <c r="D1545" s="37"/>
      <c r="E1545" s="37"/>
      <c r="F1545" s="37"/>
      <c r="G1545" s="38"/>
      <c r="H1545" s="38"/>
      <c r="I1545" s="38"/>
      <c r="J1545" s="36">
        <f>J1546+J1559</f>
        <v>0</v>
      </c>
    </row>
    <row r="1546" spans="1:10" x14ac:dyDescent="0.2">
      <c r="A1546" s="45" t="s">
        <v>21</v>
      </c>
      <c r="B1546" s="45" t="s">
        <v>42</v>
      </c>
      <c r="C1546" s="45"/>
      <c r="D1546" s="45"/>
      <c r="E1546" s="45"/>
      <c r="F1546" s="45"/>
      <c r="G1546" s="15"/>
      <c r="H1546" s="16"/>
      <c r="I1546" s="17"/>
      <c r="J1546" s="17">
        <f>J1547</f>
        <v>0</v>
      </c>
    </row>
    <row r="1547" spans="1:10" x14ac:dyDescent="0.2">
      <c r="A1547" s="45" t="s">
        <v>2</v>
      </c>
      <c r="B1547" s="45" t="s">
        <v>43</v>
      </c>
      <c r="C1547" s="45"/>
      <c r="D1547" s="45"/>
      <c r="E1547" s="45"/>
      <c r="F1547" s="45"/>
      <c r="G1547" s="15"/>
      <c r="H1547" s="16"/>
      <c r="I1547" s="18"/>
      <c r="J1547" s="18">
        <f>SUM(J1550:J1558)</f>
        <v>0</v>
      </c>
    </row>
    <row r="1548" spans="1:10" x14ac:dyDescent="0.2">
      <c r="A1548" s="53"/>
      <c r="B1548" s="137" t="s">
        <v>272</v>
      </c>
      <c r="C1548" s="138"/>
      <c r="D1548" s="138"/>
      <c r="E1548" s="138"/>
      <c r="F1548" s="139"/>
      <c r="G1548" s="15"/>
      <c r="H1548" s="16"/>
      <c r="I1548" s="18"/>
      <c r="J1548" s="18"/>
    </row>
    <row r="1549" spans="1:10" ht="22.5" x14ac:dyDescent="0.2">
      <c r="A1549" s="44" t="s">
        <v>248</v>
      </c>
      <c r="B1549" s="41" t="s">
        <v>249</v>
      </c>
      <c r="C1549" s="41" t="s">
        <v>250</v>
      </c>
      <c r="D1549" s="41" t="s">
        <v>263</v>
      </c>
      <c r="E1549" s="41" t="s">
        <v>262</v>
      </c>
      <c r="F1549" s="41" t="s">
        <v>251</v>
      </c>
      <c r="G1549" s="41" t="s">
        <v>1</v>
      </c>
      <c r="H1549" s="42" t="s">
        <v>16</v>
      </c>
      <c r="I1549" s="43" t="s">
        <v>15</v>
      </c>
      <c r="J1549" s="43" t="s">
        <v>17</v>
      </c>
    </row>
    <row r="1550" spans="1:10" x14ac:dyDescent="0.2">
      <c r="A1550" s="68" t="s">
        <v>297</v>
      </c>
      <c r="B1550" s="65" t="s">
        <v>950</v>
      </c>
      <c r="C1550" s="77" t="s">
        <v>293</v>
      </c>
      <c r="D1550" s="77">
        <v>95</v>
      </c>
      <c r="E1550" s="77">
        <v>110.00000000000001</v>
      </c>
      <c r="F1550" s="69" t="s">
        <v>769</v>
      </c>
      <c r="G1550" s="20" t="s">
        <v>30</v>
      </c>
      <c r="H1550" s="21">
        <v>1</v>
      </c>
      <c r="I1550" s="8">
        <v>0</v>
      </c>
      <c r="J1550" s="22">
        <f t="shared" ref="J1550:J1558" si="181">IF(ISNUMBER(H1550),ROUND(H1550*I1550,2),"")</f>
        <v>0</v>
      </c>
    </row>
    <row r="1551" spans="1:10" x14ac:dyDescent="0.2">
      <c r="A1551" s="68" t="s">
        <v>298</v>
      </c>
      <c r="B1551" s="65" t="s">
        <v>950</v>
      </c>
      <c r="C1551" s="77" t="s">
        <v>293</v>
      </c>
      <c r="D1551" s="77">
        <v>95</v>
      </c>
      <c r="E1551" s="77">
        <v>110.00000000000001</v>
      </c>
      <c r="F1551" s="69" t="s">
        <v>769</v>
      </c>
      <c r="G1551" s="20" t="s">
        <v>30</v>
      </c>
      <c r="H1551" s="21">
        <v>1</v>
      </c>
      <c r="I1551" s="8">
        <v>0</v>
      </c>
      <c r="J1551" s="22">
        <f t="shared" si="181"/>
        <v>0</v>
      </c>
    </row>
    <row r="1552" spans="1:10" x14ac:dyDescent="0.2">
      <c r="A1552" s="68" t="s">
        <v>349</v>
      </c>
      <c r="B1552" s="65" t="s">
        <v>513</v>
      </c>
      <c r="C1552" s="77" t="s">
        <v>293</v>
      </c>
      <c r="D1552" s="77">
        <v>95</v>
      </c>
      <c r="E1552" s="77">
        <v>110.00000000000001</v>
      </c>
      <c r="F1552" s="69" t="s">
        <v>769</v>
      </c>
      <c r="G1552" s="20" t="s">
        <v>30</v>
      </c>
      <c r="H1552" s="21">
        <v>1</v>
      </c>
      <c r="I1552" s="8">
        <v>0</v>
      </c>
      <c r="J1552" s="22">
        <f t="shared" si="181"/>
        <v>0</v>
      </c>
    </row>
    <row r="1553" spans="1:10" x14ac:dyDescent="0.2">
      <c r="A1553" s="68" t="s">
        <v>233</v>
      </c>
      <c r="B1553" s="65" t="s">
        <v>514</v>
      </c>
      <c r="C1553" s="77" t="s">
        <v>293</v>
      </c>
      <c r="D1553" s="77">
        <v>95</v>
      </c>
      <c r="E1553" s="77">
        <v>110.00000000000001</v>
      </c>
      <c r="F1553" s="69" t="s">
        <v>769</v>
      </c>
      <c r="G1553" s="20" t="s">
        <v>30</v>
      </c>
      <c r="H1553" s="21">
        <v>1</v>
      </c>
      <c r="I1553" s="8">
        <v>0</v>
      </c>
      <c r="J1553" s="22">
        <f t="shared" si="181"/>
        <v>0</v>
      </c>
    </row>
    <row r="1554" spans="1:10" x14ac:dyDescent="0.2">
      <c r="A1554" s="68" t="s">
        <v>371</v>
      </c>
      <c r="B1554" s="65" t="s">
        <v>514</v>
      </c>
      <c r="C1554" s="77" t="s">
        <v>260</v>
      </c>
      <c r="D1554" s="77">
        <v>95</v>
      </c>
      <c r="E1554" s="77">
        <v>110.00000000000001</v>
      </c>
      <c r="F1554" s="69" t="s">
        <v>769</v>
      </c>
      <c r="G1554" s="20" t="s">
        <v>30</v>
      </c>
      <c r="H1554" s="21">
        <v>1</v>
      </c>
      <c r="I1554" s="8">
        <v>0</v>
      </c>
      <c r="J1554" s="22">
        <f t="shared" si="181"/>
        <v>0</v>
      </c>
    </row>
    <row r="1555" spans="1:10" x14ac:dyDescent="0.2">
      <c r="A1555" s="68" t="s">
        <v>235</v>
      </c>
      <c r="B1555" s="65" t="s">
        <v>367</v>
      </c>
      <c r="C1555" s="77" t="s">
        <v>253</v>
      </c>
      <c r="D1555" s="77">
        <v>177</v>
      </c>
      <c r="E1555" s="77">
        <v>135</v>
      </c>
      <c r="F1555" s="69" t="s">
        <v>769</v>
      </c>
      <c r="G1555" s="20" t="s">
        <v>30</v>
      </c>
      <c r="H1555" s="21">
        <v>1</v>
      </c>
      <c r="I1555" s="8">
        <v>0</v>
      </c>
      <c r="J1555" s="22">
        <f t="shared" si="181"/>
        <v>0</v>
      </c>
    </row>
    <row r="1556" spans="1:10" x14ac:dyDescent="0.2">
      <c r="A1556" s="68" t="s">
        <v>363</v>
      </c>
      <c r="B1556" s="65" t="s">
        <v>367</v>
      </c>
      <c r="C1556" s="77" t="s">
        <v>260</v>
      </c>
      <c r="D1556" s="77">
        <v>98</v>
      </c>
      <c r="E1556" s="77">
        <v>202</v>
      </c>
      <c r="F1556" s="69" t="s">
        <v>769</v>
      </c>
      <c r="G1556" s="20" t="s">
        <v>30</v>
      </c>
      <c r="H1556" s="21">
        <v>1</v>
      </c>
      <c r="I1556" s="8">
        <v>0</v>
      </c>
      <c r="J1556" s="22">
        <f t="shared" si="181"/>
        <v>0</v>
      </c>
    </row>
    <row r="1557" spans="1:10" x14ac:dyDescent="0.2">
      <c r="A1557" s="68" t="s">
        <v>237</v>
      </c>
      <c r="B1557" s="65" t="s">
        <v>367</v>
      </c>
      <c r="C1557" s="77" t="s">
        <v>253</v>
      </c>
      <c r="D1557" s="77">
        <v>177</v>
      </c>
      <c r="E1557" s="77">
        <v>135</v>
      </c>
      <c r="F1557" s="69" t="s">
        <v>769</v>
      </c>
      <c r="G1557" s="20" t="s">
        <v>30</v>
      </c>
      <c r="H1557" s="21">
        <v>1</v>
      </c>
      <c r="I1557" s="8">
        <v>0</v>
      </c>
      <c r="J1557" s="22">
        <f t="shared" si="181"/>
        <v>0</v>
      </c>
    </row>
    <row r="1558" spans="1:10" x14ac:dyDescent="0.2">
      <c r="A1558" s="68" t="s">
        <v>238</v>
      </c>
      <c r="B1558" s="65" t="s">
        <v>522</v>
      </c>
      <c r="C1558" s="77" t="s">
        <v>253</v>
      </c>
      <c r="D1558" s="77">
        <v>135</v>
      </c>
      <c r="E1558" s="77">
        <v>135</v>
      </c>
      <c r="F1558" s="69" t="s">
        <v>264</v>
      </c>
      <c r="G1558" s="20" t="s">
        <v>30</v>
      </c>
      <c r="H1558" s="21">
        <v>1</v>
      </c>
      <c r="I1558" s="8">
        <v>0</v>
      </c>
      <c r="J1558" s="22">
        <f t="shared" si="181"/>
        <v>0</v>
      </c>
    </row>
    <row r="1559" spans="1:10" x14ac:dyDescent="0.2">
      <c r="A1559" s="45" t="s">
        <v>22</v>
      </c>
      <c r="B1559" s="45" t="s">
        <v>27</v>
      </c>
      <c r="C1559" s="45"/>
      <c r="D1559" s="45"/>
      <c r="E1559" s="45"/>
      <c r="F1559" s="45"/>
      <c r="G1559" s="15"/>
      <c r="H1559" s="16"/>
      <c r="I1559" s="17"/>
      <c r="J1559" s="17">
        <f>SUM(J1560:J1565)</f>
        <v>0</v>
      </c>
    </row>
    <row r="1560" spans="1:10" ht="11.25" customHeight="1" x14ac:dyDescent="0.2">
      <c r="A1560" s="31" t="s">
        <v>3</v>
      </c>
      <c r="B1560" s="134" t="s">
        <v>339</v>
      </c>
      <c r="C1560" s="135" t="s">
        <v>284</v>
      </c>
      <c r="D1560" s="135" t="s">
        <v>284</v>
      </c>
      <c r="E1560" s="135" t="s">
        <v>284</v>
      </c>
      <c r="F1560" s="136" t="s">
        <v>284</v>
      </c>
      <c r="G1560" s="20" t="s">
        <v>23</v>
      </c>
      <c r="H1560" s="23">
        <v>3.1350000000000007</v>
      </c>
      <c r="I1560" s="9">
        <v>0</v>
      </c>
      <c r="J1560" s="22">
        <f>IF(ISNUMBER(H1560),ROUND(H1560*I1560,2),"")</f>
        <v>0</v>
      </c>
    </row>
    <row r="1561" spans="1:10" ht="11.25" customHeight="1" x14ac:dyDescent="0.2">
      <c r="A1561" s="31" t="s">
        <v>4</v>
      </c>
      <c r="B1561" s="134" t="s">
        <v>290</v>
      </c>
      <c r="C1561" s="135"/>
      <c r="D1561" s="135"/>
      <c r="E1561" s="135"/>
      <c r="F1561" s="136"/>
      <c r="G1561" s="20" t="s">
        <v>23</v>
      </c>
      <c r="H1561" s="23">
        <v>1.8225</v>
      </c>
      <c r="I1561" s="9">
        <v>0</v>
      </c>
      <c r="J1561" s="22">
        <f t="shared" ref="J1561:J1565" si="182">IF(ISNUMBER(H1561),ROUND(H1561*I1561,2),"")</f>
        <v>0</v>
      </c>
    </row>
    <row r="1562" spans="1:10" ht="11.25" customHeight="1" x14ac:dyDescent="0.2">
      <c r="A1562" s="31" t="s">
        <v>6</v>
      </c>
      <c r="B1562" s="134" t="s">
        <v>378</v>
      </c>
      <c r="C1562" s="135"/>
      <c r="D1562" s="135"/>
      <c r="E1562" s="135"/>
      <c r="F1562" s="136"/>
      <c r="G1562" s="20" t="s">
        <v>5</v>
      </c>
      <c r="H1562" s="23">
        <v>9.0400000000000009</v>
      </c>
      <c r="I1562" s="9">
        <v>0</v>
      </c>
      <c r="J1562" s="22">
        <f t="shared" si="182"/>
        <v>0</v>
      </c>
    </row>
    <row r="1563" spans="1:10" ht="11.25" customHeight="1" x14ac:dyDescent="0.2">
      <c r="A1563" s="31" t="s">
        <v>7</v>
      </c>
      <c r="B1563" s="134" t="s">
        <v>269</v>
      </c>
      <c r="C1563" s="135"/>
      <c r="D1563" s="135"/>
      <c r="E1563" s="135"/>
      <c r="F1563" s="136"/>
      <c r="G1563" s="20" t="s">
        <v>5</v>
      </c>
      <c r="H1563" s="23">
        <v>44.38</v>
      </c>
      <c r="I1563" s="9">
        <v>0</v>
      </c>
      <c r="J1563" s="22">
        <f t="shared" si="182"/>
        <v>0</v>
      </c>
    </row>
    <row r="1564" spans="1:10" ht="11.25" customHeight="1" x14ac:dyDescent="0.2">
      <c r="A1564" s="31" t="s">
        <v>8</v>
      </c>
      <c r="B1564" s="134" t="s">
        <v>494</v>
      </c>
      <c r="C1564" s="135"/>
      <c r="D1564" s="135"/>
      <c r="E1564" s="135"/>
      <c r="F1564" s="136"/>
      <c r="G1564" s="20" t="s">
        <v>23</v>
      </c>
      <c r="H1564" s="23">
        <v>3</v>
      </c>
      <c r="I1564" s="9">
        <v>0</v>
      </c>
      <c r="J1564" s="22">
        <f t="shared" si="182"/>
        <v>0</v>
      </c>
    </row>
    <row r="1565" spans="1:10" ht="11.25" customHeight="1" x14ac:dyDescent="0.2">
      <c r="A1565" s="31" t="s">
        <v>11</v>
      </c>
      <c r="B1565" s="134" t="s">
        <v>271</v>
      </c>
      <c r="C1565" s="135" t="s">
        <v>290</v>
      </c>
      <c r="D1565" s="135" t="s">
        <v>290</v>
      </c>
      <c r="E1565" s="135" t="s">
        <v>290</v>
      </c>
      <c r="F1565" s="136" t="s">
        <v>290</v>
      </c>
      <c r="G1565" s="20" t="s">
        <v>5</v>
      </c>
      <c r="H1565" s="23">
        <v>44.38</v>
      </c>
      <c r="I1565" s="9">
        <v>0</v>
      </c>
      <c r="J1565" s="22">
        <f t="shared" si="182"/>
        <v>0</v>
      </c>
    </row>
    <row r="1566" spans="1:10" x14ac:dyDescent="0.2">
      <c r="A1566" s="52" t="s">
        <v>954</v>
      </c>
      <c r="B1566" s="143" t="s">
        <v>952</v>
      </c>
      <c r="C1566" s="144"/>
      <c r="D1566" s="37"/>
      <c r="E1566" s="37"/>
      <c r="F1566" s="37"/>
      <c r="G1566" s="38"/>
      <c r="H1566" s="38"/>
      <c r="I1566" s="38"/>
      <c r="J1566" s="36">
        <f>J1567+J1578</f>
        <v>0</v>
      </c>
    </row>
    <row r="1567" spans="1:10" x14ac:dyDescent="0.2">
      <c r="A1567" s="45" t="s">
        <v>21</v>
      </c>
      <c r="B1567" s="45" t="s">
        <v>42</v>
      </c>
      <c r="C1567" s="45"/>
      <c r="D1567" s="45"/>
      <c r="E1567" s="45"/>
      <c r="F1567" s="45"/>
      <c r="G1567" s="15"/>
      <c r="H1567" s="16"/>
      <c r="I1567" s="17"/>
      <c r="J1567" s="17">
        <f>J1568</f>
        <v>0</v>
      </c>
    </row>
    <row r="1568" spans="1:10" x14ac:dyDescent="0.2">
      <c r="A1568" s="45" t="s">
        <v>2</v>
      </c>
      <c r="B1568" s="45" t="s">
        <v>43</v>
      </c>
      <c r="C1568" s="45"/>
      <c r="D1568" s="45"/>
      <c r="E1568" s="45"/>
      <c r="F1568" s="45"/>
      <c r="G1568" s="15"/>
      <c r="H1568" s="16"/>
      <c r="I1568" s="18"/>
      <c r="J1568" s="18">
        <f>SUM(J1571:J1577)</f>
        <v>0</v>
      </c>
    </row>
    <row r="1569" spans="1:10" x14ac:dyDescent="0.2">
      <c r="A1569" s="53"/>
      <c r="B1569" s="137" t="s">
        <v>272</v>
      </c>
      <c r="C1569" s="138"/>
      <c r="D1569" s="138"/>
      <c r="E1569" s="138"/>
      <c r="F1569" s="139"/>
      <c r="G1569" s="15"/>
      <c r="H1569" s="16"/>
      <c r="I1569" s="18"/>
      <c r="J1569" s="18"/>
    </row>
    <row r="1570" spans="1:10" ht="22.5" x14ac:dyDescent="0.2">
      <c r="A1570" s="44" t="s">
        <v>248</v>
      </c>
      <c r="B1570" s="41" t="s">
        <v>249</v>
      </c>
      <c r="C1570" s="41" t="s">
        <v>250</v>
      </c>
      <c r="D1570" s="41" t="s">
        <v>263</v>
      </c>
      <c r="E1570" s="41" t="s">
        <v>262</v>
      </c>
      <c r="F1570" s="41" t="s">
        <v>251</v>
      </c>
      <c r="G1570" s="41" t="s">
        <v>1</v>
      </c>
      <c r="H1570" s="42" t="s">
        <v>16</v>
      </c>
      <c r="I1570" s="43" t="s">
        <v>15</v>
      </c>
      <c r="J1570" s="43" t="s">
        <v>17</v>
      </c>
    </row>
    <row r="1571" spans="1:10" x14ac:dyDescent="0.2">
      <c r="A1571" s="68" t="s">
        <v>297</v>
      </c>
      <c r="B1571" s="65" t="s">
        <v>513</v>
      </c>
      <c r="C1571" s="77" t="s">
        <v>253</v>
      </c>
      <c r="D1571" s="77">
        <v>114.99999999999999</v>
      </c>
      <c r="E1571" s="77">
        <v>135</v>
      </c>
      <c r="F1571" s="69" t="s">
        <v>294</v>
      </c>
      <c r="G1571" s="20" t="s">
        <v>30</v>
      </c>
      <c r="H1571" s="21">
        <v>1</v>
      </c>
      <c r="I1571" s="8">
        <v>0</v>
      </c>
      <c r="J1571" s="22">
        <f t="shared" ref="J1571:J1577" si="183">IF(ISNUMBER(H1571),ROUND(H1571*I1571,2),"")</f>
        <v>0</v>
      </c>
    </row>
    <row r="1572" spans="1:10" x14ac:dyDescent="0.2">
      <c r="A1572" s="68" t="s">
        <v>298</v>
      </c>
      <c r="B1572" s="65" t="s">
        <v>365</v>
      </c>
      <c r="C1572" s="77" t="s">
        <v>253</v>
      </c>
      <c r="D1572" s="77">
        <v>114.99999999999999</v>
      </c>
      <c r="E1572" s="77">
        <v>135</v>
      </c>
      <c r="F1572" s="69" t="s">
        <v>294</v>
      </c>
      <c r="G1572" s="20" t="s">
        <v>30</v>
      </c>
      <c r="H1572" s="21">
        <v>1</v>
      </c>
      <c r="I1572" s="8">
        <v>0</v>
      </c>
      <c r="J1572" s="22">
        <f t="shared" si="183"/>
        <v>0</v>
      </c>
    </row>
    <row r="1573" spans="1:10" x14ac:dyDescent="0.2">
      <c r="A1573" s="68" t="s">
        <v>327</v>
      </c>
      <c r="B1573" s="65" t="s">
        <v>376</v>
      </c>
      <c r="C1573" s="77" t="s">
        <v>293</v>
      </c>
      <c r="D1573" s="77">
        <v>95</v>
      </c>
      <c r="E1573" s="77">
        <v>95</v>
      </c>
      <c r="F1573" s="69" t="s">
        <v>769</v>
      </c>
      <c r="G1573" s="20" t="s">
        <v>30</v>
      </c>
      <c r="H1573" s="21">
        <v>1</v>
      </c>
      <c r="I1573" s="8">
        <v>0</v>
      </c>
      <c r="J1573" s="22">
        <f t="shared" si="183"/>
        <v>0</v>
      </c>
    </row>
    <row r="1574" spans="1:10" x14ac:dyDescent="0.2">
      <c r="A1574" s="68" t="s">
        <v>405</v>
      </c>
      <c r="B1574" s="65" t="s">
        <v>376</v>
      </c>
      <c r="C1574" s="77" t="s">
        <v>293</v>
      </c>
      <c r="D1574" s="77">
        <v>75</v>
      </c>
      <c r="E1574" s="77">
        <v>95</v>
      </c>
      <c r="F1574" s="69" t="s">
        <v>769</v>
      </c>
      <c r="G1574" s="20" t="s">
        <v>30</v>
      </c>
      <c r="H1574" s="21">
        <v>1</v>
      </c>
      <c r="I1574" s="8">
        <v>0</v>
      </c>
      <c r="J1574" s="22">
        <f t="shared" si="183"/>
        <v>0</v>
      </c>
    </row>
    <row r="1575" spans="1:10" x14ac:dyDescent="0.2">
      <c r="A1575" s="68" t="s">
        <v>406</v>
      </c>
      <c r="B1575" s="65" t="s">
        <v>376</v>
      </c>
      <c r="C1575" s="77" t="s">
        <v>293</v>
      </c>
      <c r="D1575" s="77">
        <v>95</v>
      </c>
      <c r="E1575" s="77">
        <v>95</v>
      </c>
      <c r="F1575" s="69" t="s">
        <v>769</v>
      </c>
      <c r="G1575" s="20" t="s">
        <v>30</v>
      </c>
      <c r="H1575" s="21">
        <v>1</v>
      </c>
      <c r="I1575" s="8">
        <v>0</v>
      </c>
      <c r="J1575" s="22">
        <f t="shared" si="183"/>
        <v>0</v>
      </c>
    </row>
    <row r="1576" spans="1:10" x14ac:dyDescent="0.2">
      <c r="A1576" s="68" t="s">
        <v>407</v>
      </c>
      <c r="B1576" s="65" t="s">
        <v>376</v>
      </c>
      <c r="C1576" s="77" t="s">
        <v>293</v>
      </c>
      <c r="D1576" s="77">
        <v>110.00000000000001</v>
      </c>
      <c r="E1576" s="77">
        <v>110.00000000000001</v>
      </c>
      <c r="F1576" s="69" t="s">
        <v>769</v>
      </c>
      <c r="G1576" s="20" t="s">
        <v>30</v>
      </c>
      <c r="H1576" s="21">
        <v>1</v>
      </c>
      <c r="I1576" s="8">
        <v>0</v>
      </c>
      <c r="J1576" s="22">
        <f t="shared" si="183"/>
        <v>0</v>
      </c>
    </row>
    <row r="1577" spans="1:10" x14ac:dyDescent="0.2">
      <c r="A1577" s="68" t="s">
        <v>422</v>
      </c>
      <c r="B1577" s="65" t="s">
        <v>1156</v>
      </c>
      <c r="C1577" s="77" t="s">
        <v>293</v>
      </c>
      <c r="D1577" s="77">
        <v>110.00000000000001</v>
      </c>
      <c r="E1577" s="77">
        <v>110.00000000000001</v>
      </c>
      <c r="F1577" s="69" t="s">
        <v>264</v>
      </c>
      <c r="G1577" s="20" t="s">
        <v>30</v>
      </c>
      <c r="H1577" s="21">
        <v>1</v>
      </c>
      <c r="I1577" s="8">
        <v>0</v>
      </c>
      <c r="J1577" s="22">
        <f t="shared" si="183"/>
        <v>0</v>
      </c>
    </row>
    <row r="1578" spans="1:10" x14ac:dyDescent="0.2">
      <c r="A1578" s="45" t="s">
        <v>22</v>
      </c>
      <c r="B1578" s="45" t="s">
        <v>27</v>
      </c>
      <c r="C1578" s="45"/>
      <c r="D1578" s="45"/>
      <c r="E1578" s="45"/>
      <c r="F1578" s="45"/>
      <c r="G1578" s="15"/>
      <c r="H1578" s="16"/>
      <c r="I1578" s="17"/>
      <c r="J1578" s="17">
        <f>SUM(J1579:J1582)</f>
        <v>0</v>
      </c>
    </row>
    <row r="1579" spans="1:10" ht="11.25" customHeight="1" x14ac:dyDescent="0.2">
      <c r="A1579" s="31" t="s">
        <v>3</v>
      </c>
      <c r="B1579" s="134" t="s">
        <v>290</v>
      </c>
      <c r="C1579" s="135" t="s">
        <v>290</v>
      </c>
      <c r="D1579" s="135" t="s">
        <v>290</v>
      </c>
      <c r="E1579" s="135" t="s">
        <v>290</v>
      </c>
      <c r="F1579" s="136" t="s">
        <v>290</v>
      </c>
      <c r="G1579" s="20" t="s">
        <v>23</v>
      </c>
      <c r="H1579" s="23">
        <v>8.0425000000000004</v>
      </c>
      <c r="I1579" s="9">
        <v>0</v>
      </c>
      <c r="J1579" s="22">
        <f>IF(ISNUMBER(H1579),ROUND(H1579*I1579,2),"")</f>
        <v>0</v>
      </c>
    </row>
    <row r="1580" spans="1:10" ht="11.25" customHeight="1" x14ac:dyDescent="0.2">
      <c r="A1580" s="31" t="s">
        <v>4</v>
      </c>
      <c r="B1580" s="134" t="s">
        <v>378</v>
      </c>
      <c r="C1580" s="135" t="s">
        <v>378</v>
      </c>
      <c r="D1580" s="135" t="s">
        <v>378</v>
      </c>
      <c r="E1580" s="135" t="s">
        <v>378</v>
      </c>
      <c r="F1580" s="136" t="s">
        <v>378</v>
      </c>
      <c r="G1580" s="20" t="s">
        <v>5</v>
      </c>
      <c r="H1580" s="23">
        <v>7.5000000000000009</v>
      </c>
      <c r="I1580" s="9">
        <v>0</v>
      </c>
      <c r="J1580" s="22">
        <f t="shared" ref="J1580:J1582" si="184">IF(ISNUMBER(H1580),ROUND(H1580*I1580,2),"")</f>
        <v>0</v>
      </c>
    </row>
    <row r="1581" spans="1:10" ht="11.25" customHeight="1" x14ac:dyDescent="0.2">
      <c r="A1581" s="31" t="s">
        <v>6</v>
      </c>
      <c r="B1581" s="134" t="s">
        <v>269</v>
      </c>
      <c r="C1581" s="135" t="s">
        <v>269</v>
      </c>
      <c r="D1581" s="135" t="s">
        <v>269</v>
      </c>
      <c r="E1581" s="135" t="s">
        <v>269</v>
      </c>
      <c r="F1581" s="136" t="s">
        <v>269</v>
      </c>
      <c r="G1581" s="20" t="s">
        <v>5</v>
      </c>
      <c r="H1581" s="23">
        <v>29.799999999999997</v>
      </c>
      <c r="I1581" s="9">
        <v>0</v>
      </c>
      <c r="J1581" s="22">
        <f t="shared" si="184"/>
        <v>0</v>
      </c>
    </row>
    <row r="1582" spans="1:10" ht="11.25" customHeight="1" x14ac:dyDescent="0.2">
      <c r="A1582" s="31" t="s">
        <v>7</v>
      </c>
      <c r="B1582" s="134" t="s">
        <v>271</v>
      </c>
      <c r="C1582" s="135" t="s">
        <v>271</v>
      </c>
      <c r="D1582" s="135" t="s">
        <v>271</v>
      </c>
      <c r="E1582" s="135" t="s">
        <v>271</v>
      </c>
      <c r="F1582" s="136" t="s">
        <v>271</v>
      </c>
      <c r="G1582" s="20" t="s">
        <v>5</v>
      </c>
      <c r="H1582" s="23">
        <v>29.799999999999997</v>
      </c>
      <c r="I1582" s="9">
        <v>0</v>
      </c>
      <c r="J1582" s="22">
        <f t="shared" si="184"/>
        <v>0</v>
      </c>
    </row>
    <row r="1583" spans="1:10" x14ac:dyDescent="0.2">
      <c r="A1583" s="52" t="s">
        <v>957</v>
      </c>
      <c r="B1583" s="143" t="s">
        <v>955</v>
      </c>
      <c r="C1583" s="144"/>
      <c r="D1583" s="37"/>
      <c r="E1583" s="37"/>
      <c r="F1583" s="37"/>
      <c r="G1583" s="38"/>
      <c r="H1583" s="38"/>
      <c r="I1583" s="38"/>
      <c r="J1583" s="36">
        <f>J1584+J1601</f>
        <v>0</v>
      </c>
    </row>
    <row r="1584" spans="1:10" x14ac:dyDescent="0.2">
      <c r="A1584" s="45" t="s">
        <v>21</v>
      </c>
      <c r="B1584" s="45" t="s">
        <v>42</v>
      </c>
      <c r="C1584" s="45"/>
      <c r="D1584" s="45"/>
      <c r="E1584" s="45"/>
      <c r="F1584" s="45"/>
      <c r="G1584" s="15"/>
      <c r="H1584" s="16"/>
      <c r="I1584" s="17"/>
      <c r="J1584" s="17">
        <f>J1585</f>
        <v>0</v>
      </c>
    </row>
    <row r="1585" spans="1:10" x14ac:dyDescent="0.2">
      <c r="A1585" s="45" t="s">
        <v>2</v>
      </c>
      <c r="B1585" s="45" t="s">
        <v>43</v>
      </c>
      <c r="C1585" s="45"/>
      <c r="D1585" s="45"/>
      <c r="E1585" s="45"/>
      <c r="F1585" s="45"/>
      <c r="G1585" s="15"/>
      <c r="H1585" s="16"/>
      <c r="I1585" s="18"/>
      <c r="J1585" s="18">
        <f>SUM(J1588:J1600)</f>
        <v>0</v>
      </c>
    </row>
    <row r="1586" spans="1:10" x14ac:dyDescent="0.2">
      <c r="A1586" s="53"/>
      <c r="B1586" s="137" t="s">
        <v>272</v>
      </c>
      <c r="C1586" s="138"/>
      <c r="D1586" s="138"/>
      <c r="E1586" s="138"/>
      <c r="F1586" s="139"/>
      <c r="G1586" s="15"/>
      <c r="H1586" s="16"/>
      <c r="I1586" s="18"/>
      <c r="J1586" s="18"/>
    </row>
    <row r="1587" spans="1:10" ht="22.5" x14ac:dyDescent="0.2">
      <c r="A1587" s="44" t="s">
        <v>248</v>
      </c>
      <c r="B1587" s="41" t="s">
        <v>249</v>
      </c>
      <c r="C1587" s="41" t="s">
        <v>250</v>
      </c>
      <c r="D1587" s="41" t="s">
        <v>263</v>
      </c>
      <c r="E1587" s="41" t="s">
        <v>262</v>
      </c>
      <c r="F1587" s="41" t="s">
        <v>251</v>
      </c>
      <c r="G1587" s="41" t="s">
        <v>1</v>
      </c>
      <c r="H1587" s="42" t="s">
        <v>16</v>
      </c>
      <c r="I1587" s="43" t="s">
        <v>15</v>
      </c>
      <c r="J1587" s="43" t="s">
        <v>17</v>
      </c>
    </row>
    <row r="1588" spans="1:10" x14ac:dyDescent="0.2">
      <c r="A1588" s="68" t="s">
        <v>297</v>
      </c>
      <c r="B1588" s="65" t="s">
        <v>366</v>
      </c>
      <c r="C1588" s="77" t="s">
        <v>293</v>
      </c>
      <c r="D1588" s="77">
        <v>74</v>
      </c>
      <c r="E1588" s="77">
        <v>126</v>
      </c>
      <c r="F1588" s="69" t="s">
        <v>294</v>
      </c>
      <c r="G1588" s="20" t="s">
        <v>30</v>
      </c>
      <c r="H1588" s="21">
        <v>1</v>
      </c>
      <c r="I1588" s="8">
        <v>0</v>
      </c>
      <c r="J1588" s="22">
        <f t="shared" ref="J1588:J1600" si="185">IF(ISNUMBER(H1588),ROUND(H1588*I1588,2),"")</f>
        <v>0</v>
      </c>
    </row>
    <row r="1589" spans="1:10" x14ac:dyDescent="0.2">
      <c r="A1589" s="68" t="s">
        <v>298</v>
      </c>
      <c r="B1589" s="65" t="s">
        <v>950</v>
      </c>
      <c r="C1589" s="77" t="s">
        <v>293</v>
      </c>
      <c r="D1589" s="77">
        <v>74</v>
      </c>
      <c r="E1589" s="77">
        <v>126</v>
      </c>
      <c r="F1589" s="69" t="s">
        <v>294</v>
      </c>
      <c r="G1589" s="20" t="s">
        <v>30</v>
      </c>
      <c r="H1589" s="21">
        <v>1</v>
      </c>
      <c r="I1589" s="8">
        <v>0</v>
      </c>
      <c r="J1589" s="22">
        <f t="shared" si="185"/>
        <v>0</v>
      </c>
    </row>
    <row r="1590" spans="1:10" x14ac:dyDescent="0.2">
      <c r="A1590" s="68" t="s">
        <v>349</v>
      </c>
      <c r="B1590" s="65" t="s">
        <v>950</v>
      </c>
      <c r="C1590" s="77" t="s">
        <v>293</v>
      </c>
      <c r="D1590" s="77">
        <v>74</v>
      </c>
      <c r="E1590" s="77">
        <v>126</v>
      </c>
      <c r="F1590" s="69" t="s">
        <v>294</v>
      </c>
      <c r="G1590" s="20" t="s">
        <v>30</v>
      </c>
      <c r="H1590" s="21">
        <v>1</v>
      </c>
      <c r="I1590" s="8">
        <v>0</v>
      </c>
      <c r="J1590" s="22">
        <f t="shared" si="185"/>
        <v>0</v>
      </c>
    </row>
    <row r="1591" spans="1:10" x14ac:dyDescent="0.2">
      <c r="A1591" s="68" t="s">
        <v>456</v>
      </c>
      <c r="B1591" s="65" t="s">
        <v>365</v>
      </c>
      <c r="C1591" s="77" t="s">
        <v>275</v>
      </c>
      <c r="D1591" s="77">
        <v>100</v>
      </c>
      <c r="E1591" s="77">
        <v>202.99999999999997</v>
      </c>
      <c r="F1591" s="69" t="s">
        <v>283</v>
      </c>
      <c r="G1591" s="20" t="s">
        <v>30</v>
      </c>
      <c r="H1591" s="21">
        <v>1</v>
      </c>
      <c r="I1591" s="8">
        <v>0</v>
      </c>
      <c r="J1591" s="22">
        <f t="shared" si="185"/>
        <v>0</v>
      </c>
    </row>
    <row r="1592" spans="1:10" x14ac:dyDescent="0.2">
      <c r="A1592" s="68" t="s">
        <v>361</v>
      </c>
      <c r="B1592" s="65" t="s">
        <v>365</v>
      </c>
      <c r="C1592" s="77" t="s">
        <v>293</v>
      </c>
      <c r="D1592" s="77">
        <v>84</v>
      </c>
      <c r="E1592" s="77">
        <v>63</v>
      </c>
      <c r="F1592" s="69" t="s">
        <v>282</v>
      </c>
      <c r="G1592" s="20" t="s">
        <v>30</v>
      </c>
      <c r="H1592" s="21">
        <v>1</v>
      </c>
      <c r="I1592" s="8">
        <v>0</v>
      </c>
      <c r="J1592" s="22">
        <f t="shared" si="185"/>
        <v>0</v>
      </c>
    </row>
    <row r="1593" spans="1:10" x14ac:dyDescent="0.2">
      <c r="A1593" s="68" t="s">
        <v>233</v>
      </c>
      <c r="B1593" s="65" t="s">
        <v>252</v>
      </c>
      <c r="C1593" s="77" t="s">
        <v>253</v>
      </c>
      <c r="D1593" s="77">
        <v>98</v>
      </c>
      <c r="E1593" s="77">
        <v>112.99999999999999</v>
      </c>
      <c r="F1593" s="69" t="s">
        <v>769</v>
      </c>
      <c r="G1593" s="20" t="s">
        <v>30</v>
      </c>
      <c r="H1593" s="21">
        <v>1</v>
      </c>
      <c r="I1593" s="8">
        <v>0</v>
      </c>
      <c r="J1593" s="22">
        <f t="shared" si="185"/>
        <v>0</v>
      </c>
    </row>
    <row r="1594" spans="1:10" x14ac:dyDescent="0.2">
      <c r="A1594" s="68" t="s">
        <v>254</v>
      </c>
      <c r="B1594" s="65" t="s">
        <v>252</v>
      </c>
      <c r="C1594" s="77" t="s">
        <v>253</v>
      </c>
      <c r="D1594" s="77">
        <v>98</v>
      </c>
      <c r="E1594" s="77">
        <v>112.99999999999999</v>
      </c>
      <c r="F1594" s="69" t="s">
        <v>769</v>
      </c>
      <c r="G1594" s="20" t="s">
        <v>30</v>
      </c>
      <c r="H1594" s="21">
        <v>1</v>
      </c>
      <c r="I1594" s="8">
        <v>0</v>
      </c>
      <c r="J1594" s="22">
        <f t="shared" si="185"/>
        <v>0</v>
      </c>
    </row>
    <row r="1595" spans="1:10" x14ac:dyDescent="0.2">
      <c r="A1595" s="68" t="s">
        <v>235</v>
      </c>
      <c r="B1595" s="65" t="s">
        <v>367</v>
      </c>
      <c r="C1595" s="77" t="s">
        <v>253</v>
      </c>
      <c r="D1595" s="77">
        <v>98</v>
      </c>
      <c r="E1595" s="77">
        <v>112.99999999999999</v>
      </c>
      <c r="F1595" s="69" t="s">
        <v>769</v>
      </c>
      <c r="G1595" s="20" t="s">
        <v>30</v>
      </c>
      <c r="H1595" s="21">
        <v>1</v>
      </c>
      <c r="I1595" s="8">
        <v>0</v>
      </c>
      <c r="J1595" s="22">
        <f t="shared" si="185"/>
        <v>0</v>
      </c>
    </row>
    <row r="1596" spans="1:10" x14ac:dyDescent="0.2">
      <c r="A1596" s="68" t="s">
        <v>236</v>
      </c>
      <c r="B1596" s="65" t="s">
        <v>367</v>
      </c>
      <c r="C1596" s="77" t="s">
        <v>253</v>
      </c>
      <c r="D1596" s="77">
        <v>98</v>
      </c>
      <c r="E1596" s="77">
        <v>112.99999999999999</v>
      </c>
      <c r="F1596" s="69" t="s">
        <v>769</v>
      </c>
      <c r="G1596" s="20" t="s">
        <v>30</v>
      </c>
      <c r="H1596" s="21">
        <v>1</v>
      </c>
      <c r="I1596" s="8">
        <v>0</v>
      </c>
      <c r="J1596" s="22">
        <f t="shared" si="185"/>
        <v>0</v>
      </c>
    </row>
    <row r="1597" spans="1:10" x14ac:dyDescent="0.2">
      <c r="A1597" s="68" t="s">
        <v>280</v>
      </c>
      <c r="B1597" s="65" t="s">
        <v>367</v>
      </c>
      <c r="C1597" s="77" t="s">
        <v>275</v>
      </c>
      <c r="D1597" s="77">
        <v>90</v>
      </c>
      <c r="E1597" s="77">
        <v>202.99999999999997</v>
      </c>
      <c r="F1597" s="69" t="s">
        <v>956</v>
      </c>
      <c r="G1597" s="20" t="s">
        <v>30</v>
      </c>
      <c r="H1597" s="21">
        <v>1</v>
      </c>
      <c r="I1597" s="8">
        <v>0</v>
      </c>
      <c r="J1597" s="22">
        <f t="shared" si="185"/>
        <v>0</v>
      </c>
    </row>
    <row r="1598" spans="1:10" x14ac:dyDescent="0.2">
      <c r="A1598" s="68" t="s">
        <v>238</v>
      </c>
      <c r="B1598" s="65" t="s">
        <v>638</v>
      </c>
      <c r="C1598" s="77" t="s">
        <v>293</v>
      </c>
      <c r="D1598" s="77">
        <v>56.000000000000007</v>
      </c>
      <c r="E1598" s="77">
        <v>78</v>
      </c>
      <c r="F1598" s="69" t="s">
        <v>264</v>
      </c>
      <c r="G1598" s="20" t="s">
        <v>30</v>
      </c>
      <c r="H1598" s="21">
        <v>1</v>
      </c>
      <c r="I1598" s="8">
        <v>0</v>
      </c>
      <c r="J1598" s="22">
        <f t="shared" si="185"/>
        <v>0</v>
      </c>
    </row>
    <row r="1599" spans="1:10" x14ac:dyDescent="0.2">
      <c r="A1599" s="68" t="s">
        <v>941</v>
      </c>
      <c r="B1599" s="65" t="s">
        <v>859</v>
      </c>
      <c r="C1599" s="77" t="s">
        <v>275</v>
      </c>
      <c r="D1599" s="77">
        <v>97</v>
      </c>
      <c r="E1599" s="77">
        <v>198</v>
      </c>
      <c r="F1599" s="69" t="s">
        <v>276</v>
      </c>
      <c r="G1599" s="20" t="s">
        <v>30</v>
      </c>
      <c r="H1599" s="21">
        <v>1</v>
      </c>
      <c r="I1599" s="8">
        <v>0</v>
      </c>
      <c r="J1599" s="22">
        <f t="shared" si="185"/>
        <v>0</v>
      </c>
    </row>
    <row r="1600" spans="1:10" x14ac:dyDescent="0.2">
      <c r="A1600" s="68" t="s">
        <v>405</v>
      </c>
      <c r="B1600" s="65" t="s">
        <v>859</v>
      </c>
      <c r="C1600" s="77" t="s">
        <v>293</v>
      </c>
      <c r="D1600" s="77">
        <v>78</v>
      </c>
      <c r="E1600" s="77">
        <v>77</v>
      </c>
      <c r="F1600" s="69" t="s">
        <v>264</v>
      </c>
      <c r="G1600" s="20" t="s">
        <v>30</v>
      </c>
      <c r="H1600" s="21">
        <v>1</v>
      </c>
      <c r="I1600" s="8">
        <v>0</v>
      </c>
      <c r="J1600" s="22">
        <f t="shared" si="185"/>
        <v>0</v>
      </c>
    </row>
    <row r="1601" spans="1:10" x14ac:dyDescent="0.2">
      <c r="A1601" s="45" t="s">
        <v>22</v>
      </c>
      <c r="B1601" s="45" t="s">
        <v>27</v>
      </c>
      <c r="C1601" s="45"/>
      <c r="D1601" s="45"/>
      <c r="E1601" s="45"/>
      <c r="F1601" s="45"/>
      <c r="G1601" s="15"/>
      <c r="H1601" s="16"/>
      <c r="I1601" s="17"/>
      <c r="J1601" s="17">
        <f>SUM(J1602:J1606)</f>
        <v>0</v>
      </c>
    </row>
    <row r="1602" spans="1:10" ht="11.25" customHeight="1" x14ac:dyDescent="0.2">
      <c r="A1602" s="31" t="s">
        <v>3</v>
      </c>
      <c r="B1602" s="134" t="s">
        <v>290</v>
      </c>
      <c r="C1602" s="135" t="s">
        <v>290</v>
      </c>
      <c r="D1602" s="135" t="s">
        <v>290</v>
      </c>
      <c r="E1602" s="135" t="s">
        <v>290</v>
      </c>
      <c r="F1602" s="136" t="s">
        <v>290</v>
      </c>
      <c r="G1602" s="20" t="s">
        <v>23</v>
      </c>
      <c r="H1602" s="23">
        <v>5.0301999999999989</v>
      </c>
      <c r="I1602" s="9">
        <v>0</v>
      </c>
      <c r="J1602" s="22">
        <f>IF(ISNUMBER(H1602),ROUND(H1602*I1602,2),"")</f>
        <v>0</v>
      </c>
    </row>
    <row r="1603" spans="1:10" ht="11.25" customHeight="1" x14ac:dyDescent="0.2">
      <c r="A1603" s="31" t="s">
        <v>4</v>
      </c>
      <c r="B1603" s="134" t="s">
        <v>503</v>
      </c>
      <c r="C1603" s="135" t="s">
        <v>503</v>
      </c>
      <c r="D1603" s="135" t="s">
        <v>503</v>
      </c>
      <c r="E1603" s="135" t="s">
        <v>503</v>
      </c>
      <c r="F1603" s="136" t="s">
        <v>503</v>
      </c>
      <c r="G1603" s="20" t="s">
        <v>5</v>
      </c>
      <c r="H1603" s="23">
        <v>7.9300000000000015</v>
      </c>
      <c r="I1603" s="9">
        <v>0</v>
      </c>
      <c r="J1603" s="22">
        <f t="shared" ref="J1603:J1606" si="186">IF(ISNUMBER(H1603),ROUND(H1603*I1603,2),"")</f>
        <v>0</v>
      </c>
    </row>
    <row r="1604" spans="1:10" ht="11.25" customHeight="1" x14ac:dyDescent="0.2">
      <c r="A1604" s="31" t="s">
        <v>6</v>
      </c>
      <c r="B1604" s="134" t="s">
        <v>269</v>
      </c>
      <c r="C1604" s="135" t="s">
        <v>269</v>
      </c>
      <c r="D1604" s="135" t="s">
        <v>269</v>
      </c>
      <c r="E1604" s="135" t="s">
        <v>269</v>
      </c>
      <c r="F1604" s="136" t="s">
        <v>269</v>
      </c>
      <c r="G1604" s="20" t="s">
        <v>5</v>
      </c>
      <c r="H1604" s="23">
        <v>55.419999999999995</v>
      </c>
      <c r="I1604" s="9">
        <v>0</v>
      </c>
      <c r="J1604" s="22">
        <f t="shared" si="186"/>
        <v>0</v>
      </c>
    </row>
    <row r="1605" spans="1:10" ht="11.25" customHeight="1" x14ac:dyDescent="0.2">
      <c r="A1605" s="31" t="s">
        <v>7</v>
      </c>
      <c r="B1605" s="134" t="s">
        <v>305</v>
      </c>
      <c r="C1605" s="135" t="s">
        <v>305</v>
      </c>
      <c r="D1605" s="135" t="s">
        <v>305</v>
      </c>
      <c r="E1605" s="135" t="s">
        <v>305</v>
      </c>
      <c r="F1605" s="136" t="s">
        <v>305</v>
      </c>
      <c r="G1605" s="20" t="s">
        <v>23</v>
      </c>
      <c r="H1605" s="23">
        <v>5.0301999999999989</v>
      </c>
      <c r="I1605" s="9">
        <v>0</v>
      </c>
      <c r="J1605" s="22">
        <f t="shared" si="186"/>
        <v>0</v>
      </c>
    </row>
    <row r="1606" spans="1:10" ht="11.25" customHeight="1" x14ac:dyDescent="0.2">
      <c r="A1606" s="31" t="s">
        <v>8</v>
      </c>
      <c r="B1606" s="134" t="s">
        <v>271</v>
      </c>
      <c r="C1606" s="135" t="s">
        <v>271</v>
      </c>
      <c r="D1606" s="135" t="s">
        <v>271</v>
      </c>
      <c r="E1606" s="135" t="s">
        <v>271</v>
      </c>
      <c r="F1606" s="136" t="s">
        <v>271</v>
      </c>
      <c r="G1606" s="20" t="s">
        <v>5</v>
      </c>
      <c r="H1606" s="23">
        <v>55.419999999999995</v>
      </c>
      <c r="I1606" s="9">
        <v>0</v>
      </c>
      <c r="J1606" s="22">
        <f t="shared" si="186"/>
        <v>0</v>
      </c>
    </row>
    <row r="1607" spans="1:10" x14ac:dyDescent="0.2">
      <c r="A1607" s="52" t="s">
        <v>959</v>
      </c>
      <c r="B1607" s="143" t="s">
        <v>958</v>
      </c>
      <c r="C1607" s="144"/>
      <c r="D1607" s="37"/>
      <c r="E1607" s="37"/>
      <c r="F1607" s="37"/>
      <c r="G1607" s="38"/>
      <c r="H1607" s="38"/>
      <c r="I1607" s="38"/>
      <c r="J1607" s="36">
        <f>J1608+J1628</f>
        <v>0</v>
      </c>
    </row>
    <row r="1608" spans="1:10" x14ac:dyDescent="0.2">
      <c r="A1608" s="45" t="s">
        <v>21</v>
      </c>
      <c r="B1608" s="45" t="s">
        <v>42</v>
      </c>
      <c r="C1608" s="45"/>
      <c r="D1608" s="45"/>
      <c r="E1608" s="45"/>
      <c r="F1608" s="45"/>
      <c r="G1608" s="15"/>
      <c r="H1608" s="16"/>
      <c r="I1608" s="17"/>
      <c r="J1608" s="17">
        <f>J1609</f>
        <v>0</v>
      </c>
    </row>
    <row r="1609" spans="1:10" x14ac:dyDescent="0.2">
      <c r="A1609" s="45" t="s">
        <v>2</v>
      </c>
      <c r="B1609" s="45" t="s">
        <v>43</v>
      </c>
      <c r="C1609" s="45"/>
      <c r="D1609" s="45"/>
      <c r="E1609" s="45"/>
      <c r="F1609" s="45"/>
      <c r="G1609" s="15"/>
      <c r="H1609" s="16"/>
      <c r="I1609" s="18"/>
      <c r="J1609" s="18">
        <f>SUM(J1612:J1627)</f>
        <v>0</v>
      </c>
    </row>
    <row r="1610" spans="1:10" x14ac:dyDescent="0.2">
      <c r="A1610" s="53"/>
      <c r="B1610" s="137" t="s">
        <v>272</v>
      </c>
      <c r="C1610" s="138"/>
      <c r="D1610" s="138"/>
      <c r="E1610" s="138"/>
      <c r="F1610" s="139"/>
      <c r="G1610" s="15"/>
      <c r="H1610" s="16"/>
      <c r="I1610" s="18"/>
      <c r="J1610" s="18"/>
    </row>
    <row r="1611" spans="1:10" ht="22.5" x14ac:dyDescent="0.2">
      <c r="A1611" s="44" t="s">
        <v>248</v>
      </c>
      <c r="B1611" s="41" t="s">
        <v>249</v>
      </c>
      <c r="C1611" s="41" t="s">
        <v>250</v>
      </c>
      <c r="D1611" s="41" t="s">
        <v>263</v>
      </c>
      <c r="E1611" s="41" t="s">
        <v>262</v>
      </c>
      <c r="F1611" s="41" t="s">
        <v>251</v>
      </c>
      <c r="G1611" s="41" t="s">
        <v>1</v>
      </c>
      <c r="H1611" s="42" t="s">
        <v>16</v>
      </c>
      <c r="I1611" s="43" t="s">
        <v>15</v>
      </c>
      <c r="J1611" s="43" t="s">
        <v>17</v>
      </c>
    </row>
    <row r="1612" spans="1:10" x14ac:dyDescent="0.2">
      <c r="A1612" s="68" t="s">
        <v>297</v>
      </c>
      <c r="B1612" s="65" t="s">
        <v>839</v>
      </c>
      <c r="C1612" s="77" t="s">
        <v>253</v>
      </c>
      <c r="D1612" s="77">
        <v>155</v>
      </c>
      <c r="E1612" s="77">
        <v>118</v>
      </c>
      <c r="F1612" s="69" t="s">
        <v>264</v>
      </c>
      <c r="G1612" s="20" t="s">
        <v>30</v>
      </c>
      <c r="H1612" s="21">
        <v>1</v>
      </c>
      <c r="I1612" s="8">
        <v>0</v>
      </c>
      <c r="J1612" s="22">
        <f t="shared" ref="J1612:J1627" si="187">IF(ISNUMBER(H1612),ROUND(H1612*I1612,2),"")</f>
        <v>0</v>
      </c>
    </row>
    <row r="1613" spans="1:10" x14ac:dyDescent="0.2">
      <c r="A1613" s="68" t="s">
        <v>298</v>
      </c>
      <c r="B1613" s="65" t="s">
        <v>513</v>
      </c>
      <c r="C1613" s="77" t="s">
        <v>253</v>
      </c>
      <c r="D1613" s="77">
        <v>155</v>
      </c>
      <c r="E1613" s="77">
        <v>118</v>
      </c>
      <c r="F1613" s="69" t="s">
        <v>295</v>
      </c>
      <c r="G1613" s="20" t="s">
        <v>30</v>
      </c>
      <c r="H1613" s="21">
        <v>1</v>
      </c>
      <c r="I1613" s="8">
        <v>0</v>
      </c>
      <c r="J1613" s="22">
        <f t="shared" si="187"/>
        <v>0</v>
      </c>
    </row>
    <row r="1614" spans="1:10" x14ac:dyDescent="0.2">
      <c r="A1614" s="68" t="s">
        <v>349</v>
      </c>
      <c r="B1614" s="65" t="s">
        <v>513</v>
      </c>
      <c r="C1614" s="77" t="s">
        <v>253</v>
      </c>
      <c r="D1614" s="77">
        <v>155</v>
      </c>
      <c r="E1614" s="77">
        <v>118</v>
      </c>
      <c r="F1614" s="69" t="s">
        <v>295</v>
      </c>
      <c r="G1614" s="20" t="s">
        <v>30</v>
      </c>
      <c r="H1614" s="21">
        <v>1</v>
      </c>
      <c r="I1614" s="8">
        <v>0</v>
      </c>
      <c r="J1614" s="22">
        <f t="shared" si="187"/>
        <v>0</v>
      </c>
    </row>
    <row r="1615" spans="1:10" x14ac:dyDescent="0.2">
      <c r="A1615" s="68" t="s">
        <v>233</v>
      </c>
      <c r="B1615" s="65" t="s">
        <v>288</v>
      </c>
      <c r="C1615" s="77" t="s">
        <v>253</v>
      </c>
      <c r="D1615" s="77">
        <v>164</v>
      </c>
      <c r="E1615" s="77">
        <v>135</v>
      </c>
      <c r="F1615" s="69" t="s">
        <v>264</v>
      </c>
      <c r="G1615" s="20" t="s">
        <v>30</v>
      </c>
      <c r="H1615" s="21">
        <v>1</v>
      </c>
      <c r="I1615" s="8">
        <v>0</v>
      </c>
      <c r="J1615" s="22">
        <f t="shared" si="187"/>
        <v>0</v>
      </c>
    </row>
    <row r="1616" spans="1:10" x14ac:dyDescent="0.2">
      <c r="A1616" s="68" t="s">
        <v>254</v>
      </c>
      <c r="B1616" s="65" t="s">
        <v>514</v>
      </c>
      <c r="C1616" s="77" t="s">
        <v>253</v>
      </c>
      <c r="D1616" s="77">
        <v>164</v>
      </c>
      <c r="E1616" s="77">
        <v>135</v>
      </c>
      <c r="F1616" s="69" t="s">
        <v>769</v>
      </c>
      <c r="G1616" s="20" t="s">
        <v>30</v>
      </c>
      <c r="H1616" s="21">
        <v>1</v>
      </c>
      <c r="I1616" s="8">
        <v>0</v>
      </c>
      <c r="J1616" s="22">
        <f t="shared" si="187"/>
        <v>0</v>
      </c>
    </row>
    <row r="1617" spans="1:10" x14ac:dyDescent="0.2">
      <c r="A1617" s="68" t="s">
        <v>235</v>
      </c>
      <c r="B1617" s="65" t="s">
        <v>514</v>
      </c>
      <c r="C1617" s="77" t="s">
        <v>293</v>
      </c>
      <c r="D1617" s="77">
        <v>82</v>
      </c>
      <c r="E1617" s="77">
        <v>135</v>
      </c>
      <c r="F1617" s="69" t="s">
        <v>769</v>
      </c>
      <c r="G1617" s="20" t="s">
        <v>30</v>
      </c>
      <c r="H1617" s="21">
        <v>1</v>
      </c>
      <c r="I1617" s="8">
        <v>0</v>
      </c>
      <c r="J1617" s="22">
        <f t="shared" si="187"/>
        <v>0</v>
      </c>
    </row>
    <row r="1618" spans="1:10" x14ac:dyDescent="0.2">
      <c r="A1618" s="68" t="s">
        <v>416</v>
      </c>
      <c r="B1618" s="65" t="s">
        <v>514</v>
      </c>
      <c r="C1618" s="77" t="s">
        <v>424</v>
      </c>
      <c r="D1618" s="77">
        <v>82</v>
      </c>
      <c r="E1618" s="77">
        <v>135</v>
      </c>
      <c r="F1618" s="69" t="s">
        <v>769</v>
      </c>
      <c r="G1618" s="20" t="s">
        <v>30</v>
      </c>
      <c r="H1618" s="21">
        <v>1</v>
      </c>
      <c r="I1618" s="8">
        <v>0</v>
      </c>
      <c r="J1618" s="22">
        <f t="shared" si="187"/>
        <v>0</v>
      </c>
    </row>
    <row r="1619" spans="1:10" x14ac:dyDescent="0.2">
      <c r="A1619" s="68" t="s">
        <v>237</v>
      </c>
      <c r="B1619" s="65" t="s">
        <v>514</v>
      </c>
      <c r="C1619" s="77" t="s">
        <v>293</v>
      </c>
      <c r="D1619" s="77">
        <v>100</v>
      </c>
      <c r="E1619" s="77">
        <v>123</v>
      </c>
      <c r="F1619" s="69" t="s">
        <v>523</v>
      </c>
      <c r="G1619" s="20" t="s">
        <v>30</v>
      </c>
      <c r="H1619" s="21">
        <v>1</v>
      </c>
      <c r="I1619" s="8">
        <v>0</v>
      </c>
      <c r="J1619" s="22">
        <f t="shared" si="187"/>
        <v>0</v>
      </c>
    </row>
    <row r="1620" spans="1:10" x14ac:dyDescent="0.2">
      <c r="A1620" s="68" t="s">
        <v>404</v>
      </c>
      <c r="B1620" s="65" t="s">
        <v>514</v>
      </c>
      <c r="C1620" s="77" t="s">
        <v>260</v>
      </c>
      <c r="D1620" s="77">
        <v>78</v>
      </c>
      <c r="E1620" s="77">
        <v>210</v>
      </c>
      <c r="F1620" s="69" t="s">
        <v>523</v>
      </c>
      <c r="G1620" s="20" t="s">
        <v>30</v>
      </c>
      <c r="H1620" s="21">
        <v>1</v>
      </c>
      <c r="I1620" s="8">
        <v>0</v>
      </c>
      <c r="J1620" s="22">
        <f t="shared" si="187"/>
        <v>0</v>
      </c>
    </row>
    <row r="1621" spans="1:10" x14ac:dyDescent="0.2">
      <c r="A1621" s="68" t="s">
        <v>239</v>
      </c>
      <c r="B1621" s="65" t="s">
        <v>514</v>
      </c>
      <c r="C1621" s="77" t="s">
        <v>253</v>
      </c>
      <c r="D1621" s="77">
        <v>164</v>
      </c>
      <c r="E1621" s="77">
        <v>135</v>
      </c>
      <c r="F1621" s="69" t="s">
        <v>523</v>
      </c>
      <c r="G1621" s="20" t="s">
        <v>30</v>
      </c>
      <c r="H1621" s="21">
        <v>1</v>
      </c>
      <c r="I1621" s="8">
        <v>0</v>
      </c>
      <c r="J1621" s="22">
        <f t="shared" si="187"/>
        <v>0</v>
      </c>
    </row>
    <row r="1622" spans="1:10" x14ac:dyDescent="0.2">
      <c r="A1622" s="68" t="s">
        <v>255</v>
      </c>
      <c r="B1622" s="65" t="s">
        <v>638</v>
      </c>
      <c r="C1622" s="77" t="s">
        <v>293</v>
      </c>
      <c r="D1622" s="77">
        <v>100</v>
      </c>
      <c r="E1622" s="77">
        <v>123</v>
      </c>
      <c r="F1622" s="69" t="s">
        <v>264</v>
      </c>
      <c r="G1622" s="20" t="s">
        <v>30</v>
      </c>
      <c r="H1622" s="21">
        <v>1</v>
      </c>
      <c r="I1622" s="8">
        <v>0</v>
      </c>
      <c r="J1622" s="22">
        <f t="shared" si="187"/>
        <v>0</v>
      </c>
    </row>
    <row r="1623" spans="1:10" x14ac:dyDescent="0.2">
      <c r="A1623" s="68" t="s">
        <v>867</v>
      </c>
      <c r="B1623" s="65" t="s">
        <v>638</v>
      </c>
      <c r="C1623" s="77" t="s">
        <v>260</v>
      </c>
      <c r="D1623" s="77">
        <v>78</v>
      </c>
      <c r="E1623" s="77">
        <v>210</v>
      </c>
      <c r="F1623" s="69" t="s">
        <v>264</v>
      </c>
      <c r="G1623" s="20" t="s">
        <v>30</v>
      </c>
      <c r="H1623" s="21">
        <v>1</v>
      </c>
      <c r="I1623" s="8">
        <v>0</v>
      </c>
      <c r="J1623" s="22">
        <f t="shared" si="187"/>
        <v>0</v>
      </c>
    </row>
    <row r="1624" spans="1:10" x14ac:dyDescent="0.2">
      <c r="A1624" s="68" t="s">
        <v>715</v>
      </c>
      <c r="B1624" s="65" t="s">
        <v>536</v>
      </c>
      <c r="C1624" s="77" t="s">
        <v>726</v>
      </c>
      <c r="D1624" s="77">
        <v>70</v>
      </c>
      <c r="E1624" s="77">
        <v>112.00000000000001</v>
      </c>
      <c r="F1624" s="69" t="s">
        <v>294</v>
      </c>
      <c r="G1624" s="20" t="s">
        <v>30</v>
      </c>
      <c r="H1624" s="21">
        <v>1</v>
      </c>
      <c r="I1624" s="8">
        <v>0</v>
      </c>
      <c r="J1624" s="22">
        <f t="shared" si="187"/>
        <v>0</v>
      </c>
    </row>
    <row r="1625" spans="1:10" x14ac:dyDescent="0.2">
      <c r="A1625" s="68" t="s">
        <v>405</v>
      </c>
      <c r="B1625" s="65" t="s">
        <v>536</v>
      </c>
      <c r="C1625" s="77" t="s">
        <v>253</v>
      </c>
      <c r="D1625" s="77">
        <v>164</v>
      </c>
      <c r="E1625" s="77">
        <v>135</v>
      </c>
      <c r="F1625" s="69" t="s">
        <v>294</v>
      </c>
      <c r="G1625" s="20" t="s">
        <v>30</v>
      </c>
      <c r="H1625" s="21">
        <v>1</v>
      </c>
      <c r="I1625" s="8">
        <v>0</v>
      </c>
      <c r="J1625" s="22">
        <f t="shared" si="187"/>
        <v>0</v>
      </c>
    </row>
    <row r="1626" spans="1:10" x14ac:dyDescent="0.2">
      <c r="A1626" s="68" t="s">
        <v>942</v>
      </c>
      <c r="B1626" s="65" t="s">
        <v>536</v>
      </c>
      <c r="C1626" s="77" t="s">
        <v>260</v>
      </c>
      <c r="D1626" s="77">
        <v>78</v>
      </c>
      <c r="E1626" s="77">
        <v>210</v>
      </c>
      <c r="F1626" s="69" t="s">
        <v>769</v>
      </c>
      <c r="G1626" s="20" t="s">
        <v>30</v>
      </c>
      <c r="H1626" s="21">
        <v>1</v>
      </c>
      <c r="I1626" s="8">
        <v>0</v>
      </c>
      <c r="J1626" s="22">
        <f t="shared" si="187"/>
        <v>0</v>
      </c>
    </row>
    <row r="1627" spans="1:10" x14ac:dyDescent="0.2">
      <c r="A1627" s="68" t="s">
        <v>407</v>
      </c>
      <c r="B1627" s="65" t="s">
        <v>536</v>
      </c>
      <c r="C1627" s="77" t="s">
        <v>293</v>
      </c>
      <c r="D1627" s="77">
        <v>100</v>
      </c>
      <c r="E1627" s="77">
        <v>123</v>
      </c>
      <c r="F1627" s="69" t="s">
        <v>769</v>
      </c>
      <c r="G1627" s="20" t="s">
        <v>30</v>
      </c>
      <c r="H1627" s="21">
        <v>1</v>
      </c>
      <c r="I1627" s="8">
        <v>0</v>
      </c>
      <c r="J1627" s="22">
        <f t="shared" si="187"/>
        <v>0</v>
      </c>
    </row>
    <row r="1628" spans="1:10" x14ac:dyDescent="0.2">
      <c r="A1628" s="45" t="s">
        <v>22</v>
      </c>
      <c r="B1628" s="45" t="s">
        <v>27</v>
      </c>
      <c r="C1628" s="45"/>
      <c r="D1628" s="45"/>
      <c r="E1628" s="45"/>
      <c r="F1628" s="45"/>
      <c r="G1628" s="15"/>
      <c r="H1628" s="16"/>
      <c r="I1628" s="17"/>
      <c r="J1628" s="17">
        <f>SUM(J1629:J1632)</f>
        <v>0</v>
      </c>
    </row>
    <row r="1629" spans="1:10" ht="11.25" customHeight="1" x14ac:dyDescent="0.2">
      <c r="A1629" s="31" t="s">
        <v>3</v>
      </c>
      <c r="B1629" s="134" t="s">
        <v>290</v>
      </c>
      <c r="C1629" s="135" t="s">
        <v>290</v>
      </c>
      <c r="D1629" s="135" t="s">
        <v>290</v>
      </c>
      <c r="E1629" s="135" t="s">
        <v>290</v>
      </c>
      <c r="F1629" s="136" t="s">
        <v>290</v>
      </c>
      <c r="G1629" s="20" t="s">
        <v>23</v>
      </c>
      <c r="H1629" s="23">
        <v>25.160999999999998</v>
      </c>
      <c r="I1629" s="9">
        <v>0</v>
      </c>
      <c r="J1629" s="22">
        <f>IF(ISNUMBER(H1629),ROUND(H1629*I1629,2),"")</f>
        <v>0</v>
      </c>
    </row>
    <row r="1630" spans="1:10" ht="11.25" customHeight="1" x14ac:dyDescent="0.2">
      <c r="A1630" s="31" t="s">
        <v>4</v>
      </c>
      <c r="B1630" s="134" t="s">
        <v>473</v>
      </c>
      <c r="C1630" s="135" t="s">
        <v>473</v>
      </c>
      <c r="D1630" s="135" t="s">
        <v>473</v>
      </c>
      <c r="E1630" s="135" t="s">
        <v>473</v>
      </c>
      <c r="F1630" s="136" t="s">
        <v>473</v>
      </c>
      <c r="G1630" s="20" t="s">
        <v>5</v>
      </c>
      <c r="H1630" s="23">
        <v>16.45</v>
      </c>
      <c r="I1630" s="9">
        <v>0</v>
      </c>
      <c r="J1630" s="22">
        <f t="shared" ref="J1630:J1632" si="188">IF(ISNUMBER(H1630),ROUND(H1630*I1630,2),"")</f>
        <v>0</v>
      </c>
    </row>
    <row r="1631" spans="1:10" ht="11.25" customHeight="1" x14ac:dyDescent="0.2">
      <c r="A1631" s="31" t="s">
        <v>6</v>
      </c>
      <c r="B1631" s="134" t="s">
        <v>269</v>
      </c>
      <c r="C1631" s="135" t="s">
        <v>269</v>
      </c>
      <c r="D1631" s="135" t="s">
        <v>269</v>
      </c>
      <c r="E1631" s="135" t="s">
        <v>269</v>
      </c>
      <c r="F1631" s="136" t="s">
        <v>269</v>
      </c>
      <c r="G1631" s="20" t="s">
        <v>5</v>
      </c>
      <c r="H1631" s="23">
        <v>83.28</v>
      </c>
      <c r="I1631" s="9">
        <v>0</v>
      </c>
      <c r="J1631" s="22">
        <f t="shared" si="188"/>
        <v>0</v>
      </c>
    </row>
    <row r="1632" spans="1:10" ht="11.25" customHeight="1" x14ac:dyDescent="0.2">
      <c r="A1632" s="31" t="s">
        <v>7</v>
      </c>
      <c r="B1632" s="134" t="s">
        <v>271</v>
      </c>
      <c r="C1632" s="135" t="s">
        <v>271</v>
      </c>
      <c r="D1632" s="135" t="s">
        <v>271</v>
      </c>
      <c r="E1632" s="135" t="s">
        <v>271</v>
      </c>
      <c r="F1632" s="136" t="s">
        <v>271</v>
      </c>
      <c r="G1632" s="20" t="s">
        <v>5</v>
      </c>
      <c r="H1632" s="23">
        <v>83.28</v>
      </c>
      <c r="I1632" s="9">
        <v>0</v>
      </c>
      <c r="J1632" s="22">
        <f t="shared" si="188"/>
        <v>0</v>
      </c>
    </row>
    <row r="1633" spans="1:10" x14ac:dyDescent="0.2">
      <c r="A1633" s="52" t="s">
        <v>962</v>
      </c>
      <c r="B1633" s="143" t="s">
        <v>960</v>
      </c>
      <c r="C1633" s="144"/>
      <c r="D1633" s="37"/>
      <c r="E1633" s="37"/>
      <c r="F1633" s="37"/>
      <c r="G1633" s="38"/>
      <c r="H1633" s="38"/>
      <c r="I1633" s="38"/>
      <c r="J1633" s="36">
        <f>J1634+J1649</f>
        <v>0</v>
      </c>
    </row>
    <row r="1634" spans="1:10" x14ac:dyDescent="0.2">
      <c r="A1634" s="45" t="s">
        <v>21</v>
      </c>
      <c r="B1634" s="45" t="s">
        <v>42</v>
      </c>
      <c r="C1634" s="45"/>
      <c r="D1634" s="45"/>
      <c r="E1634" s="45"/>
      <c r="F1634" s="45"/>
      <c r="G1634" s="15"/>
      <c r="H1634" s="16"/>
      <c r="I1634" s="17"/>
      <c r="J1634" s="17">
        <f>J1635</f>
        <v>0</v>
      </c>
    </row>
    <row r="1635" spans="1:10" x14ac:dyDescent="0.2">
      <c r="A1635" s="45" t="s">
        <v>2</v>
      </c>
      <c r="B1635" s="45" t="s">
        <v>43</v>
      </c>
      <c r="C1635" s="45"/>
      <c r="D1635" s="45"/>
      <c r="E1635" s="45"/>
      <c r="F1635" s="45"/>
      <c r="G1635" s="15"/>
      <c r="H1635" s="16"/>
      <c r="I1635" s="18"/>
      <c r="J1635" s="18">
        <f>SUM(J1638:J1648)</f>
        <v>0</v>
      </c>
    </row>
    <row r="1636" spans="1:10" x14ac:dyDescent="0.2">
      <c r="A1636" s="53"/>
      <c r="B1636" s="137" t="s">
        <v>272</v>
      </c>
      <c r="C1636" s="138"/>
      <c r="D1636" s="138"/>
      <c r="E1636" s="138"/>
      <c r="F1636" s="139"/>
      <c r="G1636" s="15"/>
      <c r="H1636" s="16"/>
      <c r="I1636" s="18"/>
      <c r="J1636" s="18"/>
    </row>
    <row r="1637" spans="1:10" ht="22.5" x14ac:dyDescent="0.2">
      <c r="A1637" s="44" t="s">
        <v>248</v>
      </c>
      <c r="B1637" s="41" t="s">
        <v>249</v>
      </c>
      <c r="C1637" s="41" t="s">
        <v>250</v>
      </c>
      <c r="D1637" s="41" t="s">
        <v>263</v>
      </c>
      <c r="E1637" s="41" t="s">
        <v>262</v>
      </c>
      <c r="F1637" s="41" t="s">
        <v>251</v>
      </c>
      <c r="G1637" s="41" t="s">
        <v>1</v>
      </c>
      <c r="H1637" s="42" t="s">
        <v>16</v>
      </c>
      <c r="I1637" s="43" t="s">
        <v>15</v>
      </c>
      <c r="J1637" s="43" t="s">
        <v>17</v>
      </c>
    </row>
    <row r="1638" spans="1:10" x14ac:dyDescent="0.2">
      <c r="A1638" s="68" t="s">
        <v>297</v>
      </c>
      <c r="B1638" s="65" t="s">
        <v>950</v>
      </c>
      <c r="C1638" s="77" t="s">
        <v>253</v>
      </c>
      <c r="D1638" s="77">
        <v>135</v>
      </c>
      <c r="E1638" s="77">
        <v>135</v>
      </c>
      <c r="F1638" s="69" t="s">
        <v>295</v>
      </c>
      <c r="G1638" s="20" t="s">
        <v>30</v>
      </c>
      <c r="H1638" s="21">
        <v>1</v>
      </c>
      <c r="I1638" s="8">
        <v>0</v>
      </c>
      <c r="J1638" s="22">
        <f t="shared" ref="J1638:J1648" si="189">IF(ISNUMBER(H1638),ROUND(H1638*I1638,2),"")</f>
        <v>0</v>
      </c>
    </row>
    <row r="1639" spans="1:10" x14ac:dyDescent="0.2">
      <c r="A1639" s="68" t="s">
        <v>298</v>
      </c>
      <c r="B1639" s="65" t="s">
        <v>513</v>
      </c>
      <c r="C1639" s="77" t="s">
        <v>253</v>
      </c>
      <c r="D1639" s="77">
        <v>135</v>
      </c>
      <c r="E1639" s="77">
        <v>135</v>
      </c>
      <c r="F1639" s="69" t="s">
        <v>282</v>
      </c>
      <c r="G1639" s="20" t="s">
        <v>30</v>
      </c>
      <c r="H1639" s="21">
        <v>1</v>
      </c>
      <c r="I1639" s="8">
        <v>0</v>
      </c>
      <c r="J1639" s="22">
        <f t="shared" si="189"/>
        <v>0</v>
      </c>
    </row>
    <row r="1640" spans="1:10" x14ac:dyDescent="0.2">
      <c r="A1640" s="68" t="s">
        <v>233</v>
      </c>
      <c r="B1640" s="65" t="s">
        <v>367</v>
      </c>
      <c r="C1640" s="77" t="s">
        <v>293</v>
      </c>
      <c r="D1640" s="77">
        <v>78</v>
      </c>
      <c r="E1640" s="77">
        <v>132</v>
      </c>
      <c r="F1640" s="69" t="s">
        <v>523</v>
      </c>
      <c r="G1640" s="20" t="s">
        <v>30</v>
      </c>
      <c r="H1640" s="21">
        <v>1</v>
      </c>
      <c r="I1640" s="8">
        <v>0</v>
      </c>
      <c r="J1640" s="22">
        <f t="shared" si="189"/>
        <v>0</v>
      </c>
    </row>
    <row r="1641" spans="1:10" x14ac:dyDescent="0.2">
      <c r="A1641" s="68" t="s">
        <v>254</v>
      </c>
      <c r="B1641" s="65" t="s">
        <v>367</v>
      </c>
      <c r="C1641" s="77" t="s">
        <v>293</v>
      </c>
      <c r="D1641" s="77">
        <v>115.99999999999999</v>
      </c>
      <c r="E1641" s="77">
        <v>132</v>
      </c>
      <c r="F1641" s="69" t="s">
        <v>523</v>
      </c>
      <c r="G1641" s="20" t="s">
        <v>30</v>
      </c>
      <c r="H1641" s="21">
        <v>1</v>
      </c>
      <c r="I1641" s="8">
        <v>0</v>
      </c>
      <c r="J1641" s="22">
        <f t="shared" si="189"/>
        <v>0</v>
      </c>
    </row>
    <row r="1642" spans="1:10" x14ac:dyDescent="0.2">
      <c r="A1642" s="68" t="s">
        <v>299</v>
      </c>
      <c r="B1642" s="65" t="s">
        <v>367</v>
      </c>
      <c r="C1642" s="77" t="s">
        <v>260</v>
      </c>
      <c r="D1642" s="77">
        <v>82</v>
      </c>
      <c r="E1642" s="77">
        <v>210</v>
      </c>
      <c r="F1642" s="69" t="s">
        <v>523</v>
      </c>
      <c r="G1642" s="20" t="s">
        <v>30</v>
      </c>
      <c r="H1642" s="21">
        <v>1</v>
      </c>
      <c r="I1642" s="8">
        <v>0</v>
      </c>
      <c r="J1642" s="22">
        <f t="shared" si="189"/>
        <v>0</v>
      </c>
    </row>
    <row r="1643" spans="1:10" x14ac:dyDescent="0.2">
      <c r="A1643" s="68" t="s">
        <v>236</v>
      </c>
      <c r="B1643" s="65" t="s">
        <v>514</v>
      </c>
      <c r="C1643" s="77" t="s">
        <v>293</v>
      </c>
      <c r="D1643" s="77">
        <v>115.99999999999999</v>
      </c>
      <c r="E1643" s="77">
        <v>132</v>
      </c>
      <c r="F1643" s="69" t="s">
        <v>523</v>
      </c>
      <c r="G1643" s="20" t="s">
        <v>30</v>
      </c>
      <c r="H1643" s="21">
        <v>1</v>
      </c>
      <c r="I1643" s="8">
        <v>0</v>
      </c>
      <c r="J1643" s="22">
        <f t="shared" si="189"/>
        <v>0</v>
      </c>
    </row>
    <row r="1644" spans="1:10" x14ac:dyDescent="0.2">
      <c r="A1644" s="68" t="s">
        <v>237</v>
      </c>
      <c r="B1644" s="65" t="s">
        <v>514</v>
      </c>
      <c r="C1644" s="77" t="s">
        <v>293</v>
      </c>
      <c r="D1644" s="77">
        <v>78</v>
      </c>
      <c r="E1644" s="77">
        <v>132</v>
      </c>
      <c r="F1644" s="69" t="s">
        <v>523</v>
      </c>
      <c r="G1644" s="20" t="s">
        <v>30</v>
      </c>
      <c r="H1644" s="21">
        <v>1</v>
      </c>
      <c r="I1644" s="8">
        <v>0</v>
      </c>
      <c r="J1644" s="22">
        <f t="shared" si="189"/>
        <v>0</v>
      </c>
    </row>
    <row r="1645" spans="1:10" x14ac:dyDescent="0.2">
      <c r="A1645" s="68" t="s">
        <v>238</v>
      </c>
      <c r="B1645" s="65" t="s">
        <v>514</v>
      </c>
      <c r="C1645" s="77" t="s">
        <v>293</v>
      </c>
      <c r="D1645" s="77">
        <v>132</v>
      </c>
      <c r="E1645" s="77">
        <v>130</v>
      </c>
      <c r="F1645" s="69" t="s">
        <v>523</v>
      </c>
      <c r="G1645" s="20" t="s">
        <v>30</v>
      </c>
      <c r="H1645" s="21">
        <v>1</v>
      </c>
      <c r="I1645" s="8">
        <v>0</v>
      </c>
      <c r="J1645" s="22">
        <f t="shared" si="189"/>
        <v>0</v>
      </c>
    </row>
    <row r="1646" spans="1:10" x14ac:dyDescent="0.2">
      <c r="A1646" s="68" t="s">
        <v>239</v>
      </c>
      <c r="B1646" s="65" t="s">
        <v>522</v>
      </c>
      <c r="C1646" s="77" t="s">
        <v>293</v>
      </c>
      <c r="D1646" s="77">
        <v>132</v>
      </c>
      <c r="E1646" s="77">
        <v>130</v>
      </c>
      <c r="F1646" s="69" t="s">
        <v>264</v>
      </c>
      <c r="G1646" s="20" t="s">
        <v>30</v>
      </c>
      <c r="H1646" s="21">
        <v>1</v>
      </c>
      <c r="I1646" s="8">
        <v>0</v>
      </c>
      <c r="J1646" s="22">
        <f t="shared" si="189"/>
        <v>0</v>
      </c>
    </row>
    <row r="1647" spans="1:10" x14ac:dyDescent="0.2">
      <c r="A1647" s="68" t="s">
        <v>941</v>
      </c>
      <c r="B1647" s="65" t="s">
        <v>961</v>
      </c>
      <c r="C1647" s="77" t="s">
        <v>275</v>
      </c>
      <c r="D1647" s="77">
        <v>133</v>
      </c>
      <c r="E1647" s="77">
        <v>210</v>
      </c>
      <c r="F1647" s="69" t="s">
        <v>276</v>
      </c>
      <c r="G1647" s="20" t="s">
        <v>30</v>
      </c>
      <c r="H1647" s="21">
        <v>1</v>
      </c>
      <c r="I1647" s="8">
        <v>0</v>
      </c>
      <c r="J1647" s="22">
        <f t="shared" si="189"/>
        <v>0</v>
      </c>
    </row>
    <row r="1648" spans="1:10" x14ac:dyDescent="0.2">
      <c r="A1648" s="68" t="s">
        <v>405</v>
      </c>
      <c r="B1648" s="65" t="s">
        <v>643</v>
      </c>
      <c r="C1648" s="77" t="s">
        <v>293</v>
      </c>
      <c r="D1648" s="77">
        <v>132</v>
      </c>
      <c r="E1648" s="77">
        <v>130</v>
      </c>
      <c r="F1648" s="69" t="s">
        <v>264</v>
      </c>
      <c r="G1648" s="20" t="s">
        <v>30</v>
      </c>
      <c r="H1648" s="21">
        <v>1</v>
      </c>
      <c r="I1648" s="8">
        <v>0</v>
      </c>
      <c r="J1648" s="22">
        <f t="shared" si="189"/>
        <v>0</v>
      </c>
    </row>
    <row r="1649" spans="1:10" x14ac:dyDescent="0.2">
      <c r="A1649" s="45" t="s">
        <v>22</v>
      </c>
      <c r="B1649" s="45" t="s">
        <v>27</v>
      </c>
      <c r="C1649" s="45"/>
      <c r="D1649" s="45"/>
      <c r="E1649" s="45"/>
      <c r="F1649" s="45"/>
      <c r="G1649" s="15"/>
      <c r="H1649" s="16"/>
      <c r="I1649" s="17"/>
      <c r="J1649" s="17">
        <f>SUM(J1650:J1653)</f>
        <v>0</v>
      </c>
    </row>
    <row r="1650" spans="1:10" ht="11.25" customHeight="1" x14ac:dyDescent="0.2">
      <c r="A1650" s="31" t="s">
        <v>3</v>
      </c>
      <c r="B1650" s="134" t="s">
        <v>265</v>
      </c>
      <c r="C1650" s="135" t="s">
        <v>265</v>
      </c>
      <c r="D1650" s="135" t="s">
        <v>265</v>
      </c>
      <c r="E1650" s="135" t="s">
        <v>265</v>
      </c>
      <c r="F1650" s="136" t="s">
        <v>265</v>
      </c>
      <c r="G1650" s="20" t="s">
        <v>23</v>
      </c>
      <c r="H1650" s="23">
        <v>15.636599999999998</v>
      </c>
      <c r="I1650" s="9">
        <v>0</v>
      </c>
      <c r="J1650" s="22">
        <f>IF(ISNUMBER(H1650),ROUND(H1650*I1650,2),"")</f>
        <v>0</v>
      </c>
    </row>
    <row r="1651" spans="1:10" ht="11.25" customHeight="1" x14ac:dyDescent="0.2">
      <c r="A1651" s="31" t="s">
        <v>4</v>
      </c>
      <c r="B1651" s="134" t="s">
        <v>441</v>
      </c>
      <c r="C1651" s="135" t="s">
        <v>441</v>
      </c>
      <c r="D1651" s="135" t="s">
        <v>441</v>
      </c>
      <c r="E1651" s="135" t="s">
        <v>441</v>
      </c>
      <c r="F1651" s="136" t="s">
        <v>441</v>
      </c>
      <c r="G1651" s="20" t="s">
        <v>5</v>
      </c>
      <c r="H1651" s="23">
        <v>11.860000000000003</v>
      </c>
      <c r="I1651" s="9">
        <v>0</v>
      </c>
      <c r="J1651" s="22">
        <f t="shared" ref="J1651:J1653" si="190">IF(ISNUMBER(H1651),ROUND(H1651*I1651,2),"")</f>
        <v>0</v>
      </c>
    </row>
    <row r="1652" spans="1:10" ht="11.25" customHeight="1" x14ac:dyDescent="0.2">
      <c r="A1652" s="31" t="s">
        <v>6</v>
      </c>
      <c r="B1652" s="134" t="s">
        <v>269</v>
      </c>
      <c r="C1652" s="135" t="s">
        <v>269</v>
      </c>
      <c r="D1652" s="135" t="s">
        <v>269</v>
      </c>
      <c r="E1652" s="135" t="s">
        <v>269</v>
      </c>
      <c r="F1652" s="136" t="s">
        <v>269</v>
      </c>
      <c r="G1652" s="20" t="s">
        <v>5</v>
      </c>
      <c r="H1652" s="23">
        <v>57.540000000000006</v>
      </c>
      <c r="I1652" s="9">
        <v>0</v>
      </c>
      <c r="J1652" s="22">
        <f t="shared" si="190"/>
        <v>0</v>
      </c>
    </row>
    <row r="1653" spans="1:10" ht="11.25" customHeight="1" x14ac:dyDescent="0.2">
      <c r="A1653" s="31" t="s">
        <v>7</v>
      </c>
      <c r="B1653" s="134" t="s">
        <v>271</v>
      </c>
      <c r="C1653" s="135" t="s">
        <v>271</v>
      </c>
      <c r="D1653" s="135" t="s">
        <v>271</v>
      </c>
      <c r="E1653" s="135" t="s">
        <v>271</v>
      </c>
      <c r="F1653" s="136" t="s">
        <v>271</v>
      </c>
      <c r="G1653" s="20" t="s">
        <v>5</v>
      </c>
      <c r="H1653" s="23">
        <v>57.540000000000006</v>
      </c>
      <c r="I1653" s="9">
        <v>0</v>
      </c>
      <c r="J1653" s="22">
        <f t="shared" si="190"/>
        <v>0</v>
      </c>
    </row>
    <row r="1654" spans="1:10" x14ac:dyDescent="0.2">
      <c r="A1654" s="52" t="s">
        <v>968</v>
      </c>
      <c r="B1654" s="143" t="s">
        <v>963</v>
      </c>
      <c r="C1654" s="144"/>
      <c r="D1654" s="37"/>
      <c r="E1654" s="37"/>
      <c r="F1654" s="37"/>
      <c r="G1654" s="38"/>
      <c r="H1654" s="38"/>
      <c r="I1654" s="38"/>
      <c r="J1654" s="36">
        <f>J1655+J1665</f>
        <v>0</v>
      </c>
    </row>
    <row r="1655" spans="1:10" x14ac:dyDescent="0.2">
      <c r="A1655" s="45" t="s">
        <v>21</v>
      </c>
      <c r="B1655" s="45" t="s">
        <v>42</v>
      </c>
      <c r="C1655" s="45"/>
      <c r="D1655" s="45"/>
      <c r="E1655" s="45"/>
      <c r="F1655" s="45"/>
      <c r="G1655" s="15"/>
      <c r="H1655" s="16"/>
      <c r="I1655" s="17"/>
      <c r="J1655" s="17">
        <f>J1656</f>
        <v>0</v>
      </c>
    </row>
    <row r="1656" spans="1:10" x14ac:dyDescent="0.2">
      <c r="A1656" s="45" t="s">
        <v>2</v>
      </c>
      <c r="B1656" s="45" t="s">
        <v>43</v>
      </c>
      <c r="C1656" s="45"/>
      <c r="D1656" s="45"/>
      <c r="E1656" s="45"/>
      <c r="F1656" s="45"/>
      <c r="G1656" s="15"/>
      <c r="H1656" s="16"/>
      <c r="I1656" s="18"/>
      <c r="J1656" s="18">
        <f>SUM(J1659:J1664)</f>
        <v>0</v>
      </c>
    </row>
    <row r="1657" spans="1:10" x14ac:dyDescent="0.2">
      <c r="A1657" s="53"/>
      <c r="B1657" s="137" t="s">
        <v>272</v>
      </c>
      <c r="C1657" s="138"/>
      <c r="D1657" s="138"/>
      <c r="E1657" s="138"/>
      <c r="F1657" s="139"/>
      <c r="G1657" s="15"/>
      <c r="H1657" s="16"/>
      <c r="I1657" s="18"/>
      <c r="J1657" s="18"/>
    </row>
    <row r="1658" spans="1:10" ht="22.5" x14ac:dyDescent="0.2">
      <c r="A1658" s="44" t="s">
        <v>248</v>
      </c>
      <c r="B1658" s="41" t="s">
        <v>249</v>
      </c>
      <c r="C1658" s="41" t="s">
        <v>250</v>
      </c>
      <c r="D1658" s="41" t="s">
        <v>263</v>
      </c>
      <c r="E1658" s="41" t="s">
        <v>262</v>
      </c>
      <c r="F1658" s="41" t="s">
        <v>251</v>
      </c>
      <c r="G1658" s="41" t="s">
        <v>1</v>
      </c>
      <c r="H1658" s="42" t="s">
        <v>16</v>
      </c>
      <c r="I1658" s="43" t="s">
        <v>15</v>
      </c>
      <c r="J1658" s="43" t="s">
        <v>17</v>
      </c>
    </row>
    <row r="1659" spans="1:10" x14ac:dyDescent="0.2">
      <c r="A1659" s="68" t="s">
        <v>297</v>
      </c>
      <c r="B1659" s="65" t="s">
        <v>432</v>
      </c>
      <c r="C1659" s="77" t="s">
        <v>293</v>
      </c>
      <c r="D1659" s="77">
        <v>132</v>
      </c>
      <c r="E1659" s="77">
        <v>150</v>
      </c>
      <c r="F1659" s="69" t="s">
        <v>964</v>
      </c>
      <c r="G1659" s="20" t="s">
        <v>30</v>
      </c>
      <c r="H1659" s="21">
        <v>1</v>
      </c>
      <c r="I1659" s="8">
        <v>0</v>
      </c>
      <c r="J1659" s="22">
        <f t="shared" ref="J1659:J1664" si="191">IF(ISNUMBER(H1659),ROUND(H1659*I1659,2),"")</f>
        <v>0</v>
      </c>
    </row>
    <row r="1660" spans="1:10" x14ac:dyDescent="0.2">
      <c r="A1660" s="68" t="s">
        <v>298</v>
      </c>
      <c r="B1660" s="65" t="s">
        <v>384</v>
      </c>
      <c r="C1660" s="77" t="s">
        <v>253</v>
      </c>
      <c r="D1660" s="77">
        <v>131</v>
      </c>
      <c r="E1660" s="77">
        <v>150</v>
      </c>
      <c r="F1660" s="69" t="s">
        <v>965</v>
      </c>
      <c r="G1660" s="20" t="s">
        <v>30</v>
      </c>
      <c r="H1660" s="21">
        <v>1</v>
      </c>
      <c r="I1660" s="8">
        <v>0</v>
      </c>
      <c r="J1660" s="22">
        <f t="shared" si="191"/>
        <v>0</v>
      </c>
    </row>
    <row r="1661" spans="1:10" x14ac:dyDescent="0.2">
      <c r="A1661" s="68" t="s">
        <v>349</v>
      </c>
      <c r="B1661" s="65" t="s">
        <v>384</v>
      </c>
      <c r="C1661" s="77" t="s">
        <v>253</v>
      </c>
      <c r="D1661" s="77">
        <v>131</v>
      </c>
      <c r="E1661" s="77">
        <v>150</v>
      </c>
      <c r="F1661" s="69" t="s">
        <v>965</v>
      </c>
      <c r="G1661" s="20" t="s">
        <v>30</v>
      </c>
      <c r="H1661" s="21">
        <v>1</v>
      </c>
      <c r="I1661" s="8">
        <v>0</v>
      </c>
      <c r="J1661" s="22">
        <f t="shared" si="191"/>
        <v>0</v>
      </c>
    </row>
    <row r="1662" spans="1:10" x14ac:dyDescent="0.2">
      <c r="A1662" s="68" t="s">
        <v>360</v>
      </c>
      <c r="B1662" s="65" t="s">
        <v>382</v>
      </c>
      <c r="C1662" s="77" t="s">
        <v>253</v>
      </c>
      <c r="D1662" s="77">
        <v>131</v>
      </c>
      <c r="E1662" s="77">
        <v>150</v>
      </c>
      <c r="F1662" s="69" t="s">
        <v>965</v>
      </c>
      <c r="G1662" s="20" t="s">
        <v>30</v>
      </c>
      <c r="H1662" s="21">
        <v>1</v>
      </c>
      <c r="I1662" s="8">
        <v>0</v>
      </c>
      <c r="J1662" s="22">
        <f t="shared" si="191"/>
        <v>0</v>
      </c>
    </row>
    <row r="1663" spans="1:10" x14ac:dyDescent="0.2">
      <c r="A1663" s="68" t="s">
        <v>361</v>
      </c>
      <c r="B1663" s="65" t="s">
        <v>398</v>
      </c>
      <c r="C1663" s="77" t="s">
        <v>253</v>
      </c>
      <c r="D1663" s="77">
        <v>115.99999999999999</v>
      </c>
      <c r="E1663" s="77">
        <v>141</v>
      </c>
      <c r="F1663" s="69" t="s">
        <v>966</v>
      </c>
      <c r="G1663" s="20" t="s">
        <v>30</v>
      </c>
      <c r="H1663" s="21">
        <v>1</v>
      </c>
      <c r="I1663" s="8">
        <v>0</v>
      </c>
      <c r="J1663" s="22">
        <f t="shared" si="191"/>
        <v>0</v>
      </c>
    </row>
    <row r="1664" spans="1:10" x14ac:dyDescent="0.2">
      <c r="A1664" s="68" t="s">
        <v>362</v>
      </c>
      <c r="B1664" s="65" t="s">
        <v>398</v>
      </c>
      <c r="C1664" s="77" t="s">
        <v>253</v>
      </c>
      <c r="D1664" s="77">
        <v>114.99999999999999</v>
      </c>
      <c r="E1664" s="77">
        <v>141</v>
      </c>
      <c r="F1664" s="69" t="s">
        <v>966</v>
      </c>
      <c r="G1664" s="20" t="s">
        <v>30</v>
      </c>
      <c r="H1664" s="21">
        <v>1</v>
      </c>
      <c r="I1664" s="8">
        <v>0</v>
      </c>
      <c r="J1664" s="22">
        <f t="shared" si="191"/>
        <v>0</v>
      </c>
    </row>
    <row r="1665" spans="1:10" x14ac:dyDescent="0.2">
      <c r="A1665" s="45" t="s">
        <v>22</v>
      </c>
      <c r="B1665" s="45" t="s">
        <v>27</v>
      </c>
      <c r="C1665" s="45"/>
      <c r="D1665" s="45"/>
      <c r="E1665" s="45"/>
      <c r="F1665" s="45"/>
      <c r="G1665" s="15"/>
      <c r="H1665" s="16"/>
      <c r="I1665" s="17"/>
      <c r="J1665" s="17">
        <f>SUM(J1666:J1670)</f>
        <v>0</v>
      </c>
    </row>
    <row r="1666" spans="1:10" ht="11.25" customHeight="1" x14ac:dyDescent="0.2">
      <c r="A1666" s="31" t="s">
        <v>3</v>
      </c>
      <c r="B1666" s="134" t="s">
        <v>339</v>
      </c>
      <c r="C1666" s="135" t="s">
        <v>339</v>
      </c>
      <c r="D1666" s="135" t="s">
        <v>339</v>
      </c>
      <c r="E1666" s="135" t="s">
        <v>339</v>
      </c>
      <c r="F1666" s="136" t="s">
        <v>339</v>
      </c>
      <c r="G1666" s="20" t="s">
        <v>23</v>
      </c>
      <c r="H1666" s="23">
        <v>11.422499999999999</v>
      </c>
      <c r="I1666" s="9">
        <v>0</v>
      </c>
      <c r="J1666" s="22">
        <f>IF(ISNUMBER(H1666),ROUND(H1666*I1666,2),"")</f>
        <v>0</v>
      </c>
    </row>
    <row r="1667" spans="1:10" ht="11.25" customHeight="1" x14ac:dyDescent="0.2">
      <c r="A1667" s="31" t="s">
        <v>4</v>
      </c>
      <c r="B1667" s="134" t="s">
        <v>967</v>
      </c>
      <c r="C1667" s="135" t="s">
        <v>967</v>
      </c>
      <c r="D1667" s="135" t="s">
        <v>967</v>
      </c>
      <c r="E1667" s="135" t="s">
        <v>967</v>
      </c>
      <c r="F1667" s="136" t="s">
        <v>967</v>
      </c>
      <c r="G1667" s="20" t="s">
        <v>5</v>
      </c>
      <c r="H1667" s="23">
        <v>7.8600000000000012</v>
      </c>
      <c r="I1667" s="9">
        <v>0</v>
      </c>
      <c r="J1667" s="22">
        <f t="shared" ref="J1667:J1670" si="192">IF(ISNUMBER(H1667),ROUND(H1667*I1667,2),"")</f>
        <v>0</v>
      </c>
    </row>
    <row r="1668" spans="1:10" ht="11.25" customHeight="1" x14ac:dyDescent="0.2">
      <c r="A1668" s="31" t="s">
        <v>6</v>
      </c>
      <c r="B1668" s="134" t="s">
        <v>269</v>
      </c>
      <c r="C1668" s="135" t="s">
        <v>269</v>
      </c>
      <c r="D1668" s="135" t="s">
        <v>269</v>
      </c>
      <c r="E1668" s="135" t="s">
        <v>269</v>
      </c>
      <c r="F1668" s="136" t="s">
        <v>269</v>
      </c>
      <c r="G1668" s="20" t="s">
        <v>5</v>
      </c>
      <c r="H1668" s="23">
        <v>33.200000000000003</v>
      </c>
      <c r="I1668" s="9">
        <v>0</v>
      </c>
      <c r="J1668" s="22">
        <f t="shared" si="192"/>
        <v>0</v>
      </c>
    </row>
    <row r="1669" spans="1:10" ht="11.25" customHeight="1" x14ac:dyDescent="0.2">
      <c r="A1669" s="31" t="s">
        <v>7</v>
      </c>
      <c r="B1669" s="134" t="s">
        <v>271</v>
      </c>
      <c r="C1669" s="135" t="s">
        <v>271</v>
      </c>
      <c r="D1669" s="135" t="s">
        <v>271</v>
      </c>
      <c r="E1669" s="135" t="s">
        <v>271</v>
      </c>
      <c r="F1669" s="136" t="s">
        <v>271</v>
      </c>
      <c r="G1669" s="20" t="s">
        <v>5</v>
      </c>
      <c r="H1669" s="23">
        <v>33.200000000000003</v>
      </c>
      <c r="I1669" s="9">
        <v>0</v>
      </c>
      <c r="J1669" s="22">
        <f t="shared" si="192"/>
        <v>0</v>
      </c>
    </row>
    <row r="1670" spans="1:10" ht="11.25" customHeight="1" x14ac:dyDescent="0.2">
      <c r="A1670" s="31" t="s">
        <v>8</v>
      </c>
      <c r="B1670" s="134" t="s">
        <v>494</v>
      </c>
      <c r="C1670" s="135" t="s">
        <v>494</v>
      </c>
      <c r="D1670" s="135" t="s">
        <v>494</v>
      </c>
      <c r="E1670" s="135" t="s">
        <v>494</v>
      </c>
      <c r="F1670" s="136" t="s">
        <v>494</v>
      </c>
      <c r="G1670" s="20" t="s">
        <v>24</v>
      </c>
      <c r="H1670" s="23">
        <v>5</v>
      </c>
      <c r="I1670" s="9">
        <v>0</v>
      </c>
      <c r="J1670" s="22">
        <f t="shared" si="192"/>
        <v>0</v>
      </c>
    </row>
    <row r="1671" spans="1:10" x14ac:dyDescent="0.2">
      <c r="A1671" s="52" t="s">
        <v>971</v>
      </c>
      <c r="B1671" s="143" t="s">
        <v>969</v>
      </c>
      <c r="C1671" s="144"/>
      <c r="D1671" s="37"/>
      <c r="E1671" s="37"/>
      <c r="F1671" s="37"/>
      <c r="G1671" s="38"/>
      <c r="H1671" s="38"/>
      <c r="I1671" s="38"/>
      <c r="J1671" s="36">
        <f>J1672+J1681</f>
        <v>0</v>
      </c>
    </row>
    <row r="1672" spans="1:10" x14ac:dyDescent="0.2">
      <c r="A1672" s="45" t="s">
        <v>21</v>
      </c>
      <c r="B1672" s="45" t="s">
        <v>42</v>
      </c>
      <c r="C1672" s="45"/>
      <c r="D1672" s="45"/>
      <c r="E1672" s="45"/>
      <c r="F1672" s="45"/>
      <c r="G1672" s="15"/>
      <c r="H1672" s="16"/>
      <c r="I1672" s="17"/>
      <c r="J1672" s="17">
        <f>J1673</f>
        <v>0</v>
      </c>
    </row>
    <row r="1673" spans="1:10" x14ac:dyDescent="0.2">
      <c r="A1673" s="45" t="s">
        <v>2</v>
      </c>
      <c r="B1673" s="45" t="s">
        <v>43</v>
      </c>
      <c r="C1673" s="45"/>
      <c r="D1673" s="45"/>
      <c r="E1673" s="45"/>
      <c r="F1673" s="45"/>
      <c r="G1673" s="15"/>
      <c r="H1673" s="16"/>
      <c r="I1673" s="18"/>
      <c r="J1673" s="18">
        <f>SUM(J1676:J1680)</f>
        <v>0</v>
      </c>
    </row>
    <row r="1674" spans="1:10" x14ac:dyDescent="0.2">
      <c r="A1674" s="53"/>
      <c r="B1674" s="137" t="s">
        <v>970</v>
      </c>
      <c r="C1674" s="138"/>
      <c r="D1674" s="138"/>
      <c r="E1674" s="138"/>
      <c r="F1674" s="139"/>
      <c r="G1674" s="15"/>
      <c r="H1674" s="16"/>
      <c r="I1674" s="18"/>
      <c r="J1674" s="18"/>
    </row>
    <row r="1675" spans="1:10" ht="22.5" x14ac:dyDescent="0.2">
      <c r="A1675" s="44" t="s">
        <v>248</v>
      </c>
      <c r="B1675" s="41" t="s">
        <v>249</v>
      </c>
      <c r="C1675" s="41" t="s">
        <v>250</v>
      </c>
      <c r="D1675" s="41" t="s">
        <v>263</v>
      </c>
      <c r="E1675" s="41" t="s">
        <v>262</v>
      </c>
      <c r="F1675" s="41" t="s">
        <v>251</v>
      </c>
      <c r="G1675" s="41" t="s">
        <v>1</v>
      </c>
      <c r="H1675" s="42" t="s">
        <v>16</v>
      </c>
      <c r="I1675" s="43" t="s">
        <v>15</v>
      </c>
      <c r="J1675" s="43" t="s">
        <v>17</v>
      </c>
    </row>
    <row r="1676" spans="1:10" x14ac:dyDescent="0.2">
      <c r="A1676" s="68" t="s">
        <v>297</v>
      </c>
      <c r="B1676" s="65" t="s">
        <v>467</v>
      </c>
      <c r="C1676" s="77" t="s">
        <v>293</v>
      </c>
      <c r="D1676" s="77">
        <v>123</v>
      </c>
      <c r="E1676" s="77">
        <v>115.99999999999999</v>
      </c>
      <c r="F1676" s="69" t="s">
        <v>264</v>
      </c>
      <c r="G1676" s="20" t="s">
        <v>30</v>
      </c>
      <c r="H1676" s="21">
        <v>1</v>
      </c>
      <c r="I1676" s="8">
        <v>0</v>
      </c>
      <c r="J1676" s="22">
        <f t="shared" ref="J1676:J1680" si="193">IF(ISNUMBER(H1676),ROUND(H1676*I1676,2),"")</f>
        <v>0</v>
      </c>
    </row>
    <row r="1677" spans="1:10" x14ac:dyDescent="0.2">
      <c r="A1677" s="68" t="s">
        <v>233</v>
      </c>
      <c r="B1677" s="65" t="s">
        <v>352</v>
      </c>
      <c r="C1677" s="77" t="s">
        <v>293</v>
      </c>
      <c r="D1677" s="77">
        <v>123</v>
      </c>
      <c r="E1677" s="77">
        <v>114.99999999999999</v>
      </c>
      <c r="F1677" s="69" t="s">
        <v>264</v>
      </c>
      <c r="G1677" s="20" t="s">
        <v>30</v>
      </c>
      <c r="H1677" s="21">
        <v>1</v>
      </c>
      <c r="I1677" s="8">
        <v>0</v>
      </c>
      <c r="J1677" s="22">
        <f t="shared" si="193"/>
        <v>0</v>
      </c>
    </row>
    <row r="1678" spans="1:10" x14ac:dyDescent="0.2">
      <c r="A1678" s="68" t="s">
        <v>254</v>
      </c>
      <c r="B1678" s="65" t="s">
        <v>352</v>
      </c>
      <c r="C1678" s="77" t="s">
        <v>293</v>
      </c>
      <c r="D1678" s="77">
        <v>98</v>
      </c>
      <c r="E1678" s="77">
        <v>114.99999999999999</v>
      </c>
      <c r="F1678" s="69" t="s">
        <v>264</v>
      </c>
      <c r="G1678" s="20" t="s">
        <v>30</v>
      </c>
      <c r="H1678" s="21">
        <v>1</v>
      </c>
      <c r="I1678" s="8">
        <v>0</v>
      </c>
      <c r="J1678" s="22">
        <f t="shared" si="193"/>
        <v>0</v>
      </c>
    </row>
    <row r="1679" spans="1:10" x14ac:dyDescent="0.2">
      <c r="A1679" s="68" t="s">
        <v>235</v>
      </c>
      <c r="B1679" s="65" t="s">
        <v>651</v>
      </c>
      <c r="C1679" s="77" t="s">
        <v>293</v>
      </c>
      <c r="D1679" s="77">
        <v>123</v>
      </c>
      <c r="E1679" s="77">
        <v>86</v>
      </c>
      <c r="F1679" s="69" t="s">
        <v>264</v>
      </c>
      <c r="G1679" s="20" t="s">
        <v>30</v>
      </c>
      <c r="H1679" s="21">
        <v>1</v>
      </c>
      <c r="I1679" s="8">
        <v>0</v>
      </c>
      <c r="J1679" s="22">
        <f t="shared" si="193"/>
        <v>0</v>
      </c>
    </row>
    <row r="1680" spans="1:10" x14ac:dyDescent="0.2">
      <c r="A1680" s="68" t="s">
        <v>236</v>
      </c>
      <c r="B1680" s="65" t="s">
        <v>651</v>
      </c>
      <c r="C1680" s="77" t="s">
        <v>293</v>
      </c>
      <c r="D1680" s="77">
        <v>81</v>
      </c>
      <c r="E1680" s="77">
        <v>86</v>
      </c>
      <c r="F1680" s="69" t="s">
        <v>264</v>
      </c>
      <c r="G1680" s="20" t="s">
        <v>30</v>
      </c>
      <c r="H1680" s="21">
        <v>1</v>
      </c>
      <c r="I1680" s="8">
        <v>0</v>
      </c>
      <c r="J1680" s="22">
        <f t="shared" si="193"/>
        <v>0</v>
      </c>
    </row>
    <row r="1681" spans="1:10" x14ac:dyDescent="0.2">
      <c r="A1681" s="45" t="s">
        <v>22</v>
      </c>
      <c r="B1681" s="45" t="s">
        <v>27</v>
      </c>
      <c r="C1681" s="45"/>
      <c r="D1681" s="45"/>
      <c r="E1681" s="45"/>
      <c r="F1681" s="45"/>
      <c r="G1681" s="15"/>
      <c r="H1681" s="16"/>
      <c r="I1681" s="17"/>
      <c r="J1681" s="17">
        <f>SUM(J1682:J1685)</f>
        <v>0</v>
      </c>
    </row>
    <row r="1682" spans="1:10" ht="11.25" customHeight="1" x14ac:dyDescent="0.2">
      <c r="A1682" s="31" t="s">
        <v>3</v>
      </c>
      <c r="B1682" s="134" t="s">
        <v>290</v>
      </c>
      <c r="C1682" s="135" t="s">
        <v>290</v>
      </c>
      <c r="D1682" s="135" t="s">
        <v>290</v>
      </c>
      <c r="E1682" s="135" t="s">
        <v>290</v>
      </c>
      <c r="F1682" s="136" t="s">
        <v>290</v>
      </c>
      <c r="G1682" s="20" t="s">
        <v>23</v>
      </c>
      <c r="H1682" s="23">
        <v>1.3687999999999998</v>
      </c>
      <c r="I1682" s="9">
        <v>0</v>
      </c>
      <c r="J1682" s="22">
        <f>IF(ISNUMBER(H1682),ROUND(H1682*I1682,2),"")</f>
        <v>0</v>
      </c>
    </row>
    <row r="1683" spans="1:10" ht="11.25" customHeight="1" x14ac:dyDescent="0.2">
      <c r="A1683" s="31" t="s">
        <v>4</v>
      </c>
      <c r="B1683" s="134" t="s">
        <v>667</v>
      </c>
      <c r="C1683" s="135" t="s">
        <v>667</v>
      </c>
      <c r="D1683" s="135" t="s">
        <v>667</v>
      </c>
      <c r="E1683" s="135" t="s">
        <v>667</v>
      </c>
      <c r="F1683" s="136" t="s">
        <v>667</v>
      </c>
      <c r="G1683" s="20" t="s">
        <v>5</v>
      </c>
      <c r="H1683" s="23">
        <v>5.0100000000000007</v>
      </c>
      <c r="I1683" s="9">
        <v>0</v>
      </c>
      <c r="J1683" s="22">
        <f t="shared" ref="J1683:J1685" si="194">IF(ISNUMBER(H1683),ROUND(H1683*I1683,2),"")</f>
        <v>0</v>
      </c>
    </row>
    <row r="1684" spans="1:10" ht="11.25" customHeight="1" x14ac:dyDescent="0.2">
      <c r="A1684" s="31" t="s">
        <v>6</v>
      </c>
      <c r="B1684" s="134" t="s">
        <v>269</v>
      </c>
      <c r="C1684" s="135" t="s">
        <v>269</v>
      </c>
      <c r="D1684" s="135" t="s">
        <v>269</v>
      </c>
      <c r="E1684" s="135" t="s">
        <v>269</v>
      </c>
      <c r="F1684" s="136" t="s">
        <v>269</v>
      </c>
      <c r="G1684" s="20" t="s">
        <v>5</v>
      </c>
      <c r="H1684" s="23">
        <v>19.88</v>
      </c>
      <c r="I1684" s="9">
        <v>0</v>
      </c>
      <c r="J1684" s="22">
        <f t="shared" si="194"/>
        <v>0</v>
      </c>
    </row>
    <row r="1685" spans="1:10" ht="11.25" customHeight="1" x14ac:dyDescent="0.2">
      <c r="A1685" s="31" t="s">
        <v>7</v>
      </c>
      <c r="B1685" s="134" t="s">
        <v>271</v>
      </c>
      <c r="C1685" s="135" t="s">
        <v>271</v>
      </c>
      <c r="D1685" s="135" t="s">
        <v>271</v>
      </c>
      <c r="E1685" s="135" t="s">
        <v>271</v>
      </c>
      <c r="F1685" s="136" t="s">
        <v>271</v>
      </c>
      <c r="G1685" s="20" t="s">
        <v>5</v>
      </c>
      <c r="H1685" s="23">
        <v>19.88</v>
      </c>
      <c r="I1685" s="9">
        <v>0</v>
      </c>
      <c r="J1685" s="22">
        <f t="shared" si="194"/>
        <v>0</v>
      </c>
    </row>
    <row r="1686" spans="1:10" x14ac:dyDescent="0.2">
      <c r="A1686" s="52" t="s">
        <v>975</v>
      </c>
      <c r="B1686" s="143" t="s">
        <v>972</v>
      </c>
      <c r="C1686" s="144"/>
      <c r="D1686" s="37"/>
      <c r="E1686" s="37"/>
      <c r="F1686" s="37"/>
      <c r="G1686" s="38"/>
      <c r="H1686" s="38"/>
      <c r="I1686" s="38"/>
      <c r="J1686" s="36">
        <f>J1687+J1695</f>
        <v>0</v>
      </c>
    </row>
    <row r="1687" spans="1:10" x14ac:dyDescent="0.2">
      <c r="A1687" s="45" t="s">
        <v>21</v>
      </c>
      <c r="B1687" s="45" t="s">
        <v>42</v>
      </c>
      <c r="C1687" s="45"/>
      <c r="D1687" s="45"/>
      <c r="E1687" s="45"/>
      <c r="F1687" s="45"/>
      <c r="G1687" s="15"/>
      <c r="H1687" s="16"/>
      <c r="I1687" s="17"/>
      <c r="J1687" s="17">
        <f>J1688</f>
        <v>0</v>
      </c>
    </row>
    <row r="1688" spans="1:10" x14ac:dyDescent="0.2">
      <c r="A1688" s="45" t="s">
        <v>2</v>
      </c>
      <c r="B1688" s="45" t="s">
        <v>43</v>
      </c>
      <c r="C1688" s="45"/>
      <c r="D1688" s="45"/>
      <c r="E1688" s="45"/>
      <c r="F1688" s="45"/>
      <c r="G1688" s="15"/>
      <c r="H1688" s="16"/>
      <c r="I1688" s="18"/>
      <c r="J1688" s="18">
        <f>SUM(J1691:J1694)</f>
        <v>0</v>
      </c>
    </row>
    <row r="1689" spans="1:10" x14ac:dyDescent="0.2">
      <c r="A1689" s="53"/>
      <c r="B1689" s="137" t="s">
        <v>272</v>
      </c>
      <c r="C1689" s="138"/>
      <c r="D1689" s="138"/>
      <c r="E1689" s="138"/>
      <c r="F1689" s="139"/>
      <c r="G1689" s="15"/>
      <c r="H1689" s="16"/>
      <c r="I1689" s="18"/>
      <c r="J1689" s="18"/>
    </row>
    <row r="1690" spans="1:10" ht="22.5" x14ac:dyDescent="0.2">
      <c r="A1690" s="44" t="s">
        <v>248</v>
      </c>
      <c r="B1690" s="41" t="s">
        <v>249</v>
      </c>
      <c r="C1690" s="41" t="s">
        <v>250</v>
      </c>
      <c r="D1690" s="41" t="s">
        <v>263</v>
      </c>
      <c r="E1690" s="41" t="s">
        <v>262</v>
      </c>
      <c r="F1690" s="41" t="s">
        <v>251</v>
      </c>
      <c r="G1690" s="41" t="s">
        <v>1</v>
      </c>
      <c r="H1690" s="42" t="s">
        <v>16</v>
      </c>
      <c r="I1690" s="43" t="s">
        <v>15</v>
      </c>
      <c r="J1690" s="43" t="s">
        <v>17</v>
      </c>
    </row>
    <row r="1691" spans="1:10" x14ac:dyDescent="0.2">
      <c r="A1691" s="68" t="s">
        <v>297</v>
      </c>
      <c r="B1691" s="65" t="s">
        <v>973</v>
      </c>
      <c r="C1691" s="77" t="s">
        <v>293</v>
      </c>
      <c r="D1691" s="77">
        <v>123</v>
      </c>
      <c r="E1691" s="77">
        <v>81</v>
      </c>
      <c r="F1691" s="69" t="s">
        <v>264</v>
      </c>
      <c r="G1691" s="20" t="s">
        <v>30</v>
      </c>
      <c r="H1691" s="21">
        <v>1</v>
      </c>
      <c r="I1691" s="8">
        <v>0</v>
      </c>
      <c r="J1691" s="22">
        <f t="shared" ref="J1691:J1694" si="195">IF(ISNUMBER(H1691),ROUND(H1691*I1691,2),"")</f>
        <v>0</v>
      </c>
    </row>
    <row r="1692" spans="1:10" x14ac:dyDescent="0.2">
      <c r="A1692" s="68" t="s">
        <v>298</v>
      </c>
      <c r="B1692" s="65" t="s">
        <v>898</v>
      </c>
      <c r="C1692" s="77" t="s">
        <v>293</v>
      </c>
      <c r="D1692" s="77">
        <v>123</v>
      </c>
      <c r="E1692" s="77">
        <v>115.99999999999999</v>
      </c>
      <c r="F1692" s="69" t="s">
        <v>264</v>
      </c>
      <c r="G1692" s="20" t="s">
        <v>30</v>
      </c>
      <c r="H1692" s="21">
        <v>1</v>
      </c>
      <c r="I1692" s="8">
        <v>0</v>
      </c>
      <c r="J1692" s="22">
        <f t="shared" si="195"/>
        <v>0</v>
      </c>
    </row>
    <row r="1693" spans="1:10" x14ac:dyDescent="0.2">
      <c r="A1693" s="68" t="s">
        <v>349</v>
      </c>
      <c r="B1693" s="65" t="s">
        <v>408</v>
      </c>
      <c r="C1693" s="77" t="s">
        <v>293</v>
      </c>
      <c r="D1693" s="77">
        <v>123</v>
      </c>
      <c r="E1693" s="77">
        <v>115.99999999999999</v>
      </c>
      <c r="F1693" s="69" t="s">
        <v>264</v>
      </c>
      <c r="G1693" s="20" t="s">
        <v>30</v>
      </c>
      <c r="H1693" s="21">
        <v>1</v>
      </c>
      <c r="I1693" s="8">
        <v>0</v>
      </c>
      <c r="J1693" s="22">
        <f t="shared" si="195"/>
        <v>0</v>
      </c>
    </row>
    <row r="1694" spans="1:10" x14ac:dyDescent="0.2">
      <c r="A1694" s="68" t="s">
        <v>360</v>
      </c>
      <c r="B1694" s="65" t="s">
        <v>408</v>
      </c>
      <c r="C1694" s="77" t="s">
        <v>293</v>
      </c>
      <c r="D1694" s="77">
        <v>123</v>
      </c>
      <c r="E1694" s="77">
        <v>115.99999999999999</v>
      </c>
      <c r="F1694" s="69" t="s">
        <v>264</v>
      </c>
      <c r="G1694" s="20" t="s">
        <v>30</v>
      </c>
      <c r="H1694" s="21">
        <v>1</v>
      </c>
      <c r="I1694" s="8">
        <v>0</v>
      </c>
      <c r="J1694" s="22">
        <f t="shared" si="195"/>
        <v>0</v>
      </c>
    </row>
    <row r="1695" spans="1:10" x14ac:dyDescent="0.2">
      <c r="A1695" s="45" t="s">
        <v>22</v>
      </c>
      <c r="B1695" s="45" t="s">
        <v>27</v>
      </c>
      <c r="C1695" s="45"/>
      <c r="D1695" s="45"/>
      <c r="E1695" s="45"/>
      <c r="F1695" s="45"/>
      <c r="G1695" s="15"/>
      <c r="H1695" s="16"/>
      <c r="I1695" s="17"/>
      <c r="J1695" s="17">
        <f>SUM(J1696:J1699)</f>
        <v>0</v>
      </c>
    </row>
    <row r="1696" spans="1:10" ht="11.25" customHeight="1" x14ac:dyDescent="0.2">
      <c r="A1696" s="31" t="s">
        <v>3</v>
      </c>
      <c r="B1696" s="134" t="s">
        <v>265</v>
      </c>
      <c r="C1696" s="135" t="s">
        <v>265</v>
      </c>
      <c r="D1696" s="135" t="s">
        <v>265</v>
      </c>
      <c r="E1696" s="135" t="s">
        <v>265</v>
      </c>
      <c r="F1696" s="136" t="s">
        <v>265</v>
      </c>
      <c r="G1696" s="20" t="s">
        <v>23</v>
      </c>
      <c r="H1696" s="23">
        <v>4.7675999999999989</v>
      </c>
      <c r="I1696" s="9">
        <v>0</v>
      </c>
      <c r="J1696" s="22">
        <f>IF(ISNUMBER(H1696),ROUND(H1696*I1696,2),"")</f>
        <v>0</v>
      </c>
    </row>
    <row r="1697" spans="1:10" ht="11.25" customHeight="1" x14ac:dyDescent="0.2">
      <c r="A1697" s="31" t="s">
        <v>4</v>
      </c>
      <c r="B1697" s="134" t="s">
        <v>974</v>
      </c>
      <c r="C1697" s="135" t="s">
        <v>974</v>
      </c>
      <c r="D1697" s="135" t="s">
        <v>974</v>
      </c>
      <c r="E1697" s="135" t="s">
        <v>974</v>
      </c>
      <c r="F1697" s="136" t="s">
        <v>974</v>
      </c>
      <c r="G1697" s="20" t="s">
        <v>5</v>
      </c>
      <c r="H1697" s="23">
        <v>5.2299999999999995</v>
      </c>
      <c r="I1697" s="9">
        <v>0</v>
      </c>
      <c r="J1697" s="22">
        <f t="shared" ref="J1697:J1699" si="196">IF(ISNUMBER(H1697),ROUND(H1697*I1697,2),"")</f>
        <v>0</v>
      </c>
    </row>
    <row r="1698" spans="1:10" ht="11.25" customHeight="1" x14ac:dyDescent="0.2">
      <c r="A1698" s="31" t="s">
        <v>6</v>
      </c>
      <c r="B1698" s="134" t="s">
        <v>269</v>
      </c>
      <c r="C1698" s="135" t="s">
        <v>269</v>
      </c>
      <c r="D1698" s="135" t="s">
        <v>269</v>
      </c>
      <c r="E1698" s="135" t="s">
        <v>269</v>
      </c>
      <c r="F1698" s="136" t="s">
        <v>269</v>
      </c>
      <c r="G1698" s="20" t="s">
        <v>5</v>
      </c>
      <c r="H1698" s="23">
        <v>18.639999999999997</v>
      </c>
      <c r="I1698" s="9">
        <v>0</v>
      </c>
      <c r="J1698" s="22">
        <f t="shared" si="196"/>
        <v>0</v>
      </c>
    </row>
    <row r="1699" spans="1:10" ht="11.25" customHeight="1" x14ac:dyDescent="0.2">
      <c r="A1699" s="31" t="s">
        <v>7</v>
      </c>
      <c r="B1699" s="134" t="s">
        <v>271</v>
      </c>
      <c r="C1699" s="135" t="s">
        <v>271</v>
      </c>
      <c r="D1699" s="135" t="s">
        <v>271</v>
      </c>
      <c r="E1699" s="135" t="s">
        <v>271</v>
      </c>
      <c r="F1699" s="136" t="s">
        <v>271</v>
      </c>
      <c r="G1699" s="20" t="s">
        <v>5</v>
      </c>
      <c r="H1699" s="23">
        <v>18.639999999999997</v>
      </c>
      <c r="I1699" s="9">
        <v>0</v>
      </c>
      <c r="J1699" s="22">
        <f t="shared" si="196"/>
        <v>0</v>
      </c>
    </row>
    <row r="1700" spans="1:10" x14ac:dyDescent="0.2">
      <c r="A1700" s="52" t="s">
        <v>981</v>
      </c>
      <c r="B1700" s="143" t="s">
        <v>976</v>
      </c>
      <c r="C1700" s="144"/>
      <c r="D1700" s="37"/>
      <c r="E1700" s="37"/>
      <c r="F1700" s="37"/>
      <c r="G1700" s="38"/>
      <c r="H1700" s="38"/>
      <c r="I1700" s="38"/>
      <c r="J1700" s="36">
        <f>J1701+J1712</f>
        <v>0</v>
      </c>
    </row>
    <row r="1701" spans="1:10" x14ac:dyDescent="0.2">
      <c r="A1701" s="45" t="s">
        <v>21</v>
      </c>
      <c r="B1701" s="45" t="s">
        <v>42</v>
      </c>
      <c r="C1701" s="45"/>
      <c r="D1701" s="45"/>
      <c r="E1701" s="45"/>
      <c r="F1701" s="45"/>
      <c r="G1701" s="15"/>
      <c r="H1701" s="16"/>
      <c r="I1701" s="17"/>
      <c r="J1701" s="17">
        <f>J1702</f>
        <v>0</v>
      </c>
    </row>
    <row r="1702" spans="1:10" x14ac:dyDescent="0.2">
      <c r="A1702" s="45" t="s">
        <v>2</v>
      </c>
      <c r="B1702" s="45" t="s">
        <v>43</v>
      </c>
      <c r="C1702" s="45"/>
      <c r="D1702" s="45"/>
      <c r="E1702" s="45"/>
      <c r="F1702" s="45"/>
      <c r="G1702" s="15"/>
      <c r="H1702" s="16"/>
      <c r="I1702" s="18"/>
      <c r="J1702" s="18">
        <f>SUM(J1705:J1711)</f>
        <v>0</v>
      </c>
    </row>
    <row r="1703" spans="1:10" x14ac:dyDescent="0.2">
      <c r="A1703" s="53"/>
      <c r="B1703" s="137" t="s">
        <v>977</v>
      </c>
      <c r="C1703" s="138"/>
      <c r="D1703" s="138"/>
      <c r="E1703" s="138"/>
      <c r="F1703" s="139"/>
      <c r="G1703" s="15"/>
      <c r="H1703" s="16"/>
      <c r="I1703" s="18"/>
      <c r="J1703" s="18"/>
    </row>
    <row r="1704" spans="1:10" ht="22.5" x14ac:dyDescent="0.2">
      <c r="A1704" s="44" t="s">
        <v>248</v>
      </c>
      <c r="B1704" s="41" t="s">
        <v>249</v>
      </c>
      <c r="C1704" s="41" t="s">
        <v>250</v>
      </c>
      <c r="D1704" s="41" t="s">
        <v>263</v>
      </c>
      <c r="E1704" s="41" t="s">
        <v>262</v>
      </c>
      <c r="F1704" s="41" t="s">
        <v>251</v>
      </c>
      <c r="G1704" s="41" t="s">
        <v>1</v>
      </c>
      <c r="H1704" s="42" t="s">
        <v>16</v>
      </c>
      <c r="I1704" s="43" t="s">
        <v>15</v>
      </c>
      <c r="J1704" s="43" t="s">
        <v>17</v>
      </c>
    </row>
    <row r="1705" spans="1:10" x14ac:dyDescent="0.2">
      <c r="A1705" s="68" t="s">
        <v>297</v>
      </c>
      <c r="B1705" s="65" t="s">
        <v>978</v>
      </c>
      <c r="C1705" s="77" t="s">
        <v>979</v>
      </c>
      <c r="D1705" s="77">
        <v>123</v>
      </c>
      <c r="E1705" s="77">
        <v>99</v>
      </c>
      <c r="F1705" s="69" t="s">
        <v>295</v>
      </c>
      <c r="G1705" s="20" t="s">
        <v>30</v>
      </c>
      <c r="H1705" s="21">
        <v>1</v>
      </c>
      <c r="I1705" s="8">
        <v>0</v>
      </c>
      <c r="J1705" s="22">
        <f t="shared" ref="J1705:J1711" si="197">IF(ISNUMBER(H1705),ROUND(H1705*I1705,2),"")</f>
        <v>0</v>
      </c>
    </row>
    <row r="1706" spans="1:10" x14ac:dyDescent="0.2">
      <c r="A1706" s="68" t="s">
        <v>298</v>
      </c>
      <c r="B1706" s="65" t="s">
        <v>978</v>
      </c>
      <c r="C1706" s="77" t="s">
        <v>293</v>
      </c>
      <c r="D1706" s="77">
        <v>87</v>
      </c>
      <c r="E1706" s="77">
        <v>113.99999999999999</v>
      </c>
      <c r="F1706" s="69" t="s">
        <v>295</v>
      </c>
      <c r="G1706" s="20" t="s">
        <v>30</v>
      </c>
      <c r="H1706" s="21">
        <v>1</v>
      </c>
      <c r="I1706" s="8">
        <v>0</v>
      </c>
      <c r="J1706" s="22">
        <f t="shared" si="197"/>
        <v>0</v>
      </c>
    </row>
    <row r="1707" spans="1:10" x14ac:dyDescent="0.2">
      <c r="A1707" s="68" t="s">
        <v>349</v>
      </c>
      <c r="B1707" s="65" t="s">
        <v>978</v>
      </c>
      <c r="C1707" s="77" t="s">
        <v>293</v>
      </c>
      <c r="D1707" s="77">
        <v>86</v>
      </c>
      <c r="E1707" s="77">
        <v>118</v>
      </c>
      <c r="F1707" s="69" t="s">
        <v>295</v>
      </c>
      <c r="G1707" s="20" t="s">
        <v>30</v>
      </c>
      <c r="H1707" s="21">
        <v>1</v>
      </c>
      <c r="I1707" s="8">
        <v>0</v>
      </c>
      <c r="J1707" s="22">
        <f t="shared" si="197"/>
        <v>0</v>
      </c>
    </row>
    <row r="1708" spans="1:10" x14ac:dyDescent="0.2">
      <c r="A1708" s="68" t="s">
        <v>456</v>
      </c>
      <c r="B1708" s="65" t="s">
        <v>978</v>
      </c>
      <c r="C1708" s="77" t="s">
        <v>260</v>
      </c>
      <c r="D1708" s="77">
        <v>107</v>
      </c>
      <c r="E1708" s="77">
        <v>198</v>
      </c>
      <c r="F1708" s="69" t="s">
        <v>295</v>
      </c>
      <c r="G1708" s="20" t="s">
        <v>30</v>
      </c>
      <c r="H1708" s="21">
        <v>1</v>
      </c>
      <c r="I1708" s="8">
        <v>0</v>
      </c>
      <c r="J1708" s="22">
        <f t="shared" si="197"/>
        <v>0</v>
      </c>
    </row>
    <row r="1709" spans="1:10" x14ac:dyDescent="0.2">
      <c r="A1709" s="68" t="s">
        <v>361</v>
      </c>
      <c r="B1709" s="65" t="s">
        <v>829</v>
      </c>
      <c r="C1709" s="77" t="s">
        <v>293</v>
      </c>
      <c r="D1709" s="77">
        <v>123</v>
      </c>
      <c r="E1709" s="77">
        <v>83</v>
      </c>
      <c r="F1709" s="69" t="s">
        <v>264</v>
      </c>
      <c r="G1709" s="20" t="s">
        <v>30</v>
      </c>
      <c r="H1709" s="21">
        <v>1</v>
      </c>
      <c r="I1709" s="8">
        <v>0</v>
      </c>
      <c r="J1709" s="22">
        <f t="shared" si="197"/>
        <v>0</v>
      </c>
    </row>
    <row r="1710" spans="1:10" x14ac:dyDescent="0.2">
      <c r="A1710" s="68" t="s">
        <v>362</v>
      </c>
      <c r="B1710" s="65" t="s">
        <v>829</v>
      </c>
      <c r="C1710" s="77" t="s">
        <v>293</v>
      </c>
      <c r="D1710" s="77">
        <v>81</v>
      </c>
      <c r="E1710" s="77">
        <v>82</v>
      </c>
      <c r="F1710" s="69" t="s">
        <v>264</v>
      </c>
      <c r="G1710" s="20" t="s">
        <v>30</v>
      </c>
      <c r="H1710" s="21">
        <v>1</v>
      </c>
      <c r="I1710" s="8">
        <v>0</v>
      </c>
      <c r="J1710" s="22">
        <f t="shared" si="197"/>
        <v>0</v>
      </c>
    </row>
    <row r="1711" spans="1:10" x14ac:dyDescent="0.2">
      <c r="A1711" s="68" t="s">
        <v>233</v>
      </c>
      <c r="B1711" s="65" t="s">
        <v>292</v>
      </c>
      <c r="C1711" s="77" t="s">
        <v>260</v>
      </c>
      <c r="D1711" s="77">
        <v>123</v>
      </c>
      <c r="E1711" s="77">
        <v>89</v>
      </c>
      <c r="F1711" s="69" t="s">
        <v>264</v>
      </c>
      <c r="G1711" s="20" t="s">
        <v>30</v>
      </c>
      <c r="H1711" s="21">
        <v>1</v>
      </c>
      <c r="I1711" s="8">
        <v>0</v>
      </c>
      <c r="J1711" s="22">
        <f t="shared" si="197"/>
        <v>0</v>
      </c>
    </row>
    <row r="1712" spans="1:10" x14ac:dyDescent="0.2">
      <c r="A1712" s="45" t="s">
        <v>22</v>
      </c>
      <c r="B1712" s="45" t="s">
        <v>27</v>
      </c>
      <c r="C1712" s="45"/>
      <c r="D1712" s="45"/>
      <c r="E1712" s="45"/>
      <c r="F1712" s="45"/>
      <c r="G1712" s="15"/>
      <c r="H1712" s="16"/>
      <c r="I1712" s="17"/>
      <c r="J1712" s="17">
        <f>SUM(J1713:J1718)</f>
        <v>0</v>
      </c>
    </row>
    <row r="1713" spans="1:10" ht="11.25" customHeight="1" x14ac:dyDescent="0.2">
      <c r="A1713" s="31" t="s">
        <v>3</v>
      </c>
      <c r="B1713" s="134" t="s">
        <v>265</v>
      </c>
      <c r="C1713" s="135" t="s">
        <v>265</v>
      </c>
      <c r="D1713" s="135" t="s">
        <v>265</v>
      </c>
      <c r="E1713" s="135" t="s">
        <v>265</v>
      </c>
      <c r="F1713" s="136" t="s">
        <v>265</v>
      </c>
      <c r="G1713" s="20" t="s">
        <v>23</v>
      </c>
      <c r="H1713" s="23">
        <v>1.3862999999999999</v>
      </c>
      <c r="I1713" s="9">
        <v>0</v>
      </c>
      <c r="J1713" s="22">
        <f>IF(ISNUMBER(H1713),ROUND(H1713*I1713,2),"")</f>
        <v>0</v>
      </c>
    </row>
    <row r="1714" spans="1:10" ht="12" customHeight="1" x14ac:dyDescent="0.2">
      <c r="A1714" s="31" t="s">
        <v>4</v>
      </c>
      <c r="B1714" s="134" t="s">
        <v>290</v>
      </c>
      <c r="C1714" s="135" t="s">
        <v>290</v>
      </c>
      <c r="D1714" s="135" t="s">
        <v>290</v>
      </c>
      <c r="E1714" s="135" t="s">
        <v>290</v>
      </c>
      <c r="F1714" s="136" t="s">
        <v>290</v>
      </c>
      <c r="G1714" s="20" t="s">
        <v>23</v>
      </c>
      <c r="H1714" s="23">
        <v>7.0952000000000002</v>
      </c>
      <c r="I1714" s="9">
        <v>0</v>
      </c>
      <c r="J1714" s="22">
        <f t="shared" ref="J1714:J1718" si="198">IF(ISNUMBER(H1714),ROUND(H1714*I1714,2),"")</f>
        <v>0</v>
      </c>
    </row>
    <row r="1715" spans="1:10" ht="12" customHeight="1" x14ac:dyDescent="0.2">
      <c r="A1715" s="31" t="s">
        <v>6</v>
      </c>
      <c r="B1715" s="134" t="s">
        <v>980</v>
      </c>
      <c r="C1715" s="135" t="s">
        <v>980</v>
      </c>
      <c r="D1715" s="135" t="s">
        <v>980</v>
      </c>
      <c r="E1715" s="135" t="s">
        <v>980</v>
      </c>
      <c r="F1715" s="136" t="s">
        <v>980</v>
      </c>
      <c r="G1715" s="20" t="s">
        <v>5</v>
      </c>
      <c r="H1715" s="23">
        <v>7.78</v>
      </c>
      <c r="I1715" s="9">
        <v>0</v>
      </c>
      <c r="J1715" s="22">
        <f t="shared" si="198"/>
        <v>0</v>
      </c>
    </row>
    <row r="1716" spans="1:10" ht="12" customHeight="1" x14ac:dyDescent="0.2">
      <c r="A1716" s="31" t="s">
        <v>7</v>
      </c>
      <c r="B1716" s="134" t="s">
        <v>269</v>
      </c>
      <c r="C1716" s="135" t="s">
        <v>269</v>
      </c>
      <c r="D1716" s="135" t="s">
        <v>269</v>
      </c>
      <c r="E1716" s="135" t="s">
        <v>269</v>
      </c>
      <c r="F1716" s="136" t="s">
        <v>269</v>
      </c>
      <c r="G1716" s="20" t="s">
        <v>5</v>
      </c>
      <c r="H1716" s="23">
        <v>34.159999999999997</v>
      </c>
      <c r="I1716" s="9">
        <v>0</v>
      </c>
      <c r="J1716" s="22">
        <f t="shared" si="198"/>
        <v>0</v>
      </c>
    </row>
    <row r="1717" spans="1:10" ht="12" customHeight="1" x14ac:dyDescent="0.2">
      <c r="A1717" s="31" t="s">
        <v>8</v>
      </c>
      <c r="B1717" s="134" t="s">
        <v>305</v>
      </c>
      <c r="C1717" s="135" t="s">
        <v>305</v>
      </c>
      <c r="D1717" s="135" t="s">
        <v>305</v>
      </c>
      <c r="E1717" s="135" t="s">
        <v>305</v>
      </c>
      <c r="F1717" s="136" t="s">
        <v>305</v>
      </c>
      <c r="G1717" s="20" t="s">
        <v>23</v>
      </c>
      <c r="H1717" s="23">
        <v>1.5752999999999999</v>
      </c>
      <c r="I1717" s="9">
        <v>0</v>
      </c>
      <c r="J1717" s="22">
        <f t="shared" si="198"/>
        <v>0</v>
      </c>
    </row>
    <row r="1718" spans="1:10" ht="12" customHeight="1" x14ac:dyDescent="0.2">
      <c r="A1718" s="31" t="s">
        <v>11</v>
      </c>
      <c r="B1718" s="134" t="s">
        <v>271</v>
      </c>
      <c r="C1718" s="135" t="s">
        <v>271</v>
      </c>
      <c r="D1718" s="135" t="s">
        <v>271</v>
      </c>
      <c r="E1718" s="135" t="s">
        <v>271</v>
      </c>
      <c r="F1718" s="136" t="s">
        <v>271</v>
      </c>
      <c r="G1718" s="20" t="s">
        <v>5</v>
      </c>
      <c r="H1718" s="23">
        <v>34.159999999999997</v>
      </c>
      <c r="I1718" s="9">
        <v>0</v>
      </c>
      <c r="J1718" s="22">
        <f t="shared" si="198"/>
        <v>0</v>
      </c>
    </row>
    <row r="1719" spans="1:10" x14ac:dyDescent="0.2">
      <c r="A1719" s="52" t="s">
        <v>988</v>
      </c>
      <c r="B1719" s="143" t="s">
        <v>982</v>
      </c>
      <c r="C1719" s="144"/>
      <c r="D1719" s="37"/>
      <c r="E1719" s="37"/>
      <c r="F1719" s="37"/>
      <c r="G1719" s="38"/>
      <c r="H1719" s="38"/>
      <c r="I1719" s="38"/>
      <c r="J1719" s="36">
        <f>J1720+J1735</f>
        <v>0</v>
      </c>
    </row>
    <row r="1720" spans="1:10" x14ac:dyDescent="0.2">
      <c r="A1720" s="45" t="s">
        <v>21</v>
      </c>
      <c r="B1720" s="45" t="s">
        <v>42</v>
      </c>
      <c r="C1720" s="45"/>
      <c r="D1720" s="45"/>
      <c r="E1720" s="45"/>
      <c r="F1720" s="45"/>
      <c r="G1720" s="15"/>
      <c r="H1720" s="16"/>
      <c r="I1720" s="17"/>
      <c r="J1720" s="17">
        <f>J1721</f>
        <v>0</v>
      </c>
    </row>
    <row r="1721" spans="1:10" x14ac:dyDescent="0.2">
      <c r="A1721" s="45" t="s">
        <v>2</v>
      </c>
      <c r="B1721" s="45" t="s">
        <v>43</v>
      </c>
      <c r="C1721" s="45"/>
      <c r="D1721" s="45"/>
      <c r="E1721" s="45"/>
      <c r="F1721" s="45"/>
      <c r="G1721" s="15"/>
      <c r="H1721" s="16"/>
      <c r="I1721" s="18"/>
      <c r="J1721" s="18">
        <f>SUM(J1724:J1734)</f>
        <v>0</v>
      </c>
    </row>
    <row r="1722" spans="1:10" x14ac:dyDescent="0.2">
      <c r="A1722" s="53"/>
      <c r="B1722" s="137" t="s">
        <v>983</v>
      </c>
      <c r="C1722" s="138"/>
      <c r="D1722" s="138"/>
      <c r="E1722" s="138"/>
      <c r="F1722" s="139"/>
      <c r="G1722" s="15"/>
      <c r="H1722" s="16"/>
      <c r="I1722" s="18"/>
      <c r="J1722" s="18"/>
    </row>
    <row r="1723" spans="1:10" ht="22.5" x14ac:dyDescent="0.2">
      <c r="A1723" s="44" t="s">
        <v>248</v>
      </c>
      <c r="B1723" s="41" t="s">
        <v>249</v>
      </c>
      <c r="C1723" s="41" t="s">
        <v>250</v>
      </c>
      <c r="D1723" s="41" t="s">
        <v>263</v>
      </c>
      <c r="E1723" s="41" t="s">
        <v>262</v>
      </c>
      <c r="F1723" s="41" t="s">
        <v>251</v>
      </c>
      <c r="G1723" s="41" t="s">
        <v>1</v>
      </c>
      <c r="H1723" s="42" t="s">
        <v>16</v>
      </c>
      <c r="I1723" s="43" t="s">
        <v>15</v>
      </c>
      <c r="J1723" s="43" t="s">
        <v>17</v>
      </c>
    </row>
    <row r="1724" spans="1:10" x14ac:dyDescent="0.2">
      <c r="A1724" s="68" t="s">
        <v>297</v>
      </c>
      <c r="B1724" s="65" t="s">
        <v>384</v>
      </c>
      <c r="C1724" s="77" t="s">
        <v>984</v>
      </c>
      <c r="D1724" s="77">
        <v>123</v>
      </c>
      <c r="E1724" s="77">
        <v>185</v>
      </c>
      <c r="F1724" s="69" t="s">
        <v>264</v>
      </c>
      <c r="G1724" s="20" t="s">
        <v>30</v>
      </c>
      <c r="H1724" s="21">
        <v>1</v>
      </c>
      <c r="I1724" s="8">
        <v>0</v>
      </c>
      <c r="J1724" s="22">
        <f t="shared" ref="J1724:J1734" si="199">IF(ISNUMBER(H1724),ROUND(H1724*I1724,2),"")</f>
        <v>0</v>
      </c>
    </row>
    <row r="1725" spans="1:10" x14ac:dyDescent="0.2">
      <c r="A1725" s="68" t="s">
        <v>298</v>
      </c>
      <c r="B1725" s="65" t="s">
        <v>383</v>
      </c>
      <c r="C1725" s="77" t="s">
        <v>984</v>
      </c>
      <c r="D1725" s="77">
        <v>123</v>
      </c>
      <c r="E1725" s="77">
        <v>185</v>
      </c>
      <c r="F1725" s="69" t="s">
        <v>295</v>
      </c>
      <c r="G1725" s="20" t="s">
        <v>30</v>
      </c>
      <c r="H1725" s="21">
        <v>1</v>
      </c>
      <c r="I1725" s="8">
        <v>0</v>
      </c>
      <c r="J1725" s="22">
        <f t="shared" si="199"/>
        <v>0</v>
      </c>
    </row>
    <row r="1726" spans="1:10" x14ac:dyDescent="0.2">
      <c r="A1726" s="68" t="s">
        <v>349</v>
      </c>
      <c r="B1726" s="65" t="s">
        <v>383</v>
      </c>
      <c r="C1726" s="77" t="s">
        <v>984</v>
      </c>
      <c r="D1726" s="77">
        <v>157</v>
      </c>
      <c r="E1726" s="77">
        <v>185</v>
      </c>
      <c r="F1726" s="69" t="s">
        <v>295</v>
      </c>
      <c r="G1726" s="20" t="s">
        <v>30</v>
      </c>
      <c r="H1726" s="21">
        <v>1</v>
      </c>
      <c r="I1726" s="8">
        <v>0</v>
      </c>
      <c r="J1726" s="22">
        <f t="shared" si="199"/>
        <v>0</v>
      </c>
    </row>
    <row r="1727" spans="1:10" x14ac:dyDescent="0.2">
      <c r="A1727" s="68" t="s">
        <v>456</v>
      </c>
      <c r="B1727" s="65" t="s">
        <v>382</v>
      </c>
      <c r="C1727" s="77" t="s">
        <v>275</v>
      </c>
      <c r="D1727" s="77">
        <v>123</v>
      </c>
      <c r="E1727" s="77">
        <v>209</v>
      </c>
      <c r="F1727" s="69" t="s">
        <v>283</v>
      </c>
      <c r="G1727" s="20" t="s">
        <v>30</v>
      </c>
      <c r="H1727" s="21">
        <v>1</v>
      </c>
      <c r="I1727" s="8">
        <v>0</v>
      </c>
      <c r="J1727" s="22">
        <f t="shared" si="199"/>
        <v>0</v>
      </c>
    </row>
    <row r="1728" spans="1:10" x14ac:dyDescent="0.2">
      <c r="A1728" s="68" t="s">
        <v>361</v>
      </c>
      <c r="B1728" s="65" t="s">
        <v>382</v>
      </c>
      <c r="C1728" s="77" t="s">
        <v>984</v>
      </c>
      <c r="D1728" s="77">
        <v>157</v>
      </c>
      <c r="E1728" s="77">
        <v>185</v>
      </c>
      <c r="F1728" s="69" t="s">
        <v>282</v>
      </c>
      <c r="G1728" s="20" t="s">
        <v>30</v>
      </c>
      <c r="H1728" s="21">
        <v>1</v>
      </c>
      <c r="I1728" s="8">
        <v>0</v>
      </c>
      <c r="J1728" s="22">
        <f t="shared" si="199"/>
        <v>0</v>
      </c>
    </row>
    <row r="1729" spans="1:10" x14ac:dyDescent="0.2">
      <c r="A1729" s="68" t="s">
        <v>233</v>
      </c>
      <c r="B1729" s="65" t="s">
        <v>410</v>
      </c>
      <c r="C1729" s="77" t="s">
        <v>293</v>
      </c>
      <c r="D1729" s="77">
        <v>123</v>
      </c>
      <c r="E1729" s="77">
        <v>115.99999999999999</v>
      </c>
      <c r="F1729" s="69" t="s">
        <v>264</v>
      </c>
      <c r="G1729" s="20" t="s">
        <v>30</v>
      </c>
      <c r="H1729" s="21">
        <v>1</v>
      </c>
      <c r="I1729" s="8">
        <v>0</v>
      </c>
      <c r="J1729" s="22">
        <f t="shared" si="199"/>
        <v>0</v>
      </c>
    </row>
    <row r="1730" spans="1:10" x14ac:dyDescent="0.2">
      <c r="A1730" s="68" t="s">
        <v>371</v>
      </c>
      <c r="B1730" s="65" t="s">
        <v>410</v>
      </c>
      <c r="C1730" s="77" t="s">
        <v>260</v>
      </c>
      <c r="D1730" s="77">
        <v>97</v>
      </c>
      <c r="E1730" s="77">
        <v>202</v>
      </c>
      <c r="F1730" s="69" t="s">
        <v>264</v>
      </c>
      <c r="G1730" s="20" t="s">
        <v>30</v>
      </c>
      <c r="H1730" s="21">
        <v>1</v>
      </c>
      <c r="I1730" s="8">
        <v>0</v>
      </c>
      <c r="J1730" s="22">
        <f t="shared" si="199"/>
        <v>0</v>
      </c>
    </row>
    <row r="1731" spans="1:10" x14ac:dyDescent="0.2">
      <c r="A1731" s="68" t="s">
        <v>235</v>
      </c>
      <c r="B1731" s="65" t="s">
        <v>410</v>
      </c>
      <c r="C1731" s="77" t="s">
        <v>293</v>
      </c>
      <c r="D1731" s="77">
        <v>50</v>
      </c>
      <c r="E1731" s="77">
        <v>115.99999999999999</v>
      </c>
      <c r="F1731" s="69" t="s">
        <v>264</v>
      </c>
      <c r="G1731" s="20" t="s">
        <v>30</v>
      </c>
      <c r="H1731" s="21">
        <v>1</v>
      </c>
      <c r="I1731" s="8">
        <v>0</v>
      </c>
      <c r="J1731" s="22">
        <f t="shared" si="199"/>
        <v>0</v>
      </c>
    </row>
    <row r="1732" spans="1:10" x14ac:dyDescent="0.2">
      <c r="A1732" s="68" t="s">
        <v>236</v>
      </c>
      <c r="B1732" s="65" t="s">
        <v>351</v>
      </c>
      <c r="C1732" s="77" t="s">
        <v>293</v>
      </c>
      <c r="D1732" s="77">
        <v>123</v>
      </c>
      <c r="E1732" s="77">
        <v>104</v>
      </c>
      <c r="F1732" s="69" t="s">
        <v>264</v>
      </c>
      <c r="G1732" s="20" t="s">
        <v>30</v>
      </c>
      <c r="H1732" s="21">
        <v>1</v>
      </c>
      <c r="I1732" s="8">
        <v>0</v>
      </c>
      <c r="J1732" s="22">
        <f t="shared" si="199"/>
        <v>0</v>
      </c>
    </row>
    <row r="1733" spans="1:10" x14ac:dyDescent="0.2">
      <c r="A1733" s="68" t="s">
        <v>237</v>
      </c>
      <c r="B1733" s="65" t="s">
        <v>351</v>
      </c>
      <c r="C1733" s="77" t="s">
        <v>386</v>
      </c>
      <c r="D1733" s="77">
        <v>191</v>
      </c>
      <c r="E1733" s="77">
        <v>107</v>
      </c>
      <c r="F1733" s="69" t="s">
        <v>264</v>
      </c>
      <c r="G1733" s="20" t="s">
        <v>30</v>
      </c>
      <c r="H1733" s="21">
        <v>1</v>
      </c>
      <c r="I1733" s="8">
        <v>0</v>
      </c>
      <c r="J1733" s="22">
        <f t="shared" si="199"/>
        <v>0</v>
      </c>
    </row>
    <row r="1734" spans="1:10" x14ac:dyDescent="0.2">
      <c r="A1734" s="68" t="s">
        <v>238</v>
      </c>
      <c r="B1734" s="65" t="s">
        <v>351</v>
      </c>
      <c r="C1734" s="77" t="s">
        <v>293</v>
      </c>
      <c r="D1734" s="77">
        <v>62</v>
      </c>
      <c r="E1734" s="77">
        <v>104</v>
      </c>
      <c r="F1734" s="69" t="s">
        <v>264</v>
      </c>
      <c r="G1734" s="20" t="s">
        <v>30</v>
      </c>
      <c r="H1734" s="21">
        <v>1</v>
      </c>
      <c r="I1734" s="8">
        <v>0</v>
      </c>
      <c r="J1734" s="22">
        <f t="shared" si="199"/>
        <v>0</v>
      </c>
    </row>
    <row r="1735" spans="1:10" x14ac:dyDescent="0.2">
      <c r="A1735" s="45" t="s">
        <v>22</v>
      </c>
      <c r="B1735" s="45" t="s">
        <v>27</v>
      </c>
      <c r="C1735" s="45"/>
      <c r="D1735" s="45"/>
      <c r="E1735" s="45"/>
      <c r="F1735" s="45"/>
      <c r="G1735" s="15"/>
      <c r="H1735" s="16"/>
      <c r="I1735" s="17"/>
      <c r="J1735" s="17">
        <f>SUM(J1736:J1739)</f>
        <v>0</v>
      </c>
    </row>
    <row r="1736" spans="1:10" ht="11.25" customHeight="1" x14ac:dyDescent="0.2">
      <c r="A1736" s="31" t="s">
        <v>3</v>
      </c>
      <c r="B1736" s="134" t="s">
        <v>284</v>
      </c>
      <c r="C1736" s="135" t="s">
        <v>284</v>
      </c>
      <c r="D1736" s="135" t="s">
        <v>284</v>
      </c>
      <c r="E1736" s="135" t="s">
        <v>284</v>
      </c>
      <c r="F1736" s="136" t="s">
        <v>284</v>
      </c>
      <c r="G1736" s="20" t="s">
        <v>23</v>
      </c>
      <c r="H1736" s="23">
        <v>11.618</v>
      </c>
      <c r="I1736" s="9">
        <v>0</v>
      </c>
      <c r="J1736" s="22">
        <f>IF(ISNUMBER(H1736),ROUND(H1736*I1736,2),"")</f>
        <v>0</v>
      </c>
    </row>
    <row r="1737" spans="1:10" ht="12" customHeight="1" x14ac:dyDescent="0.2">
      <c r="A1737" s="31" t="s">
        <v>4</v>
      </c>
      <c r="B1737" s="134" t="s">
        <v>985</v>
      </c>
      <c r="C1737" s="135" t="s">
        <v>985</v>
      </c>
      <c r="D1737" s="135" t="s">
        <v>985</v>
      </c>
      <c r="E1737" s="135" t="s">
        <v>985</v>
      </c>
      <c r="F1737" s="136" t="s">
        <v>985</v>
      </c>
      <c r="G1737" s="20" t="s">
        <v>5</v>
      </c>
      <c r="H1737" s="23">
        <v>10.88</v>
      </c>
      <c r="I1737" s="9">
        <v>0</v>
      </c>
      <c r="J1737" s="22">
        <f t="shared" ref="J1737:J1739" si="200">IF(ISNUMBER(H1737),ROUND(H1737*I1737,2),"")</f>
        <v>0</v>
      </c>
    </row>
    <row r="1738" spans="1:10" ht="12" customHeight="1" x14ac:dyDescent="0.2">
      <c r="A1738" s="31" t="s">
        <v>6</v>
      </c>
      <c r="B1738" s="134" t="s">
        <v>269</v>
      </c>
      <c r="C1738" s="135" t="s">
        <v>269</v>
      </c>
      <c r="D1738" s="135" t="s">
        <v>269</v>
      </c>
      <c r="E1738" s="135" t="s">
        <v>269</v>
      </c>
      <c r="F1738" s="136" t="s">
        <v>269</v>
      </c>
      <c r="G1738" s="20" t="s">
        <v>5</v>
      </c>
      <c r="H1738" s="23">
        <v>58.44</v>
      </c>
      <c r="I1738" s="9">
        <v>0</v>
      </c>
      <c r="J1738" s="22">
        <f t="shared" si="200"/>
        <v>0</v>
      </c>
    </row>
    <row r="1739" spans="1:10" ht="12" customHeight="1" x14ac:dyDescent="0.2">
      <c r="A1739" s="31" t="s">
        <v>7</v>
      </c>
      <c r="B1739" s="134" t="s">
        <v>271</v>
      </c>
      <c r="C1739" s="135" t="s">
        <v>271</v>
      </c>
      <c r="D1739" s="135" t="s">
        <v>271</v>
      </c>
      <c r="E1739" s="135" t="s">
        <v>271</v>
      </c>
      <c r="F1739" s="136" t="s">
        <v>271</v>
      </c>
      <c r="G1739" s="20" t="s">
        <v>5</v>
      </c>
      <c r="H1739" s="23">
        <v>58.44</v>
      </c>
      <c r="I1739" s="9">
        <v>0</v>
      </c>
      <c r="J1739" s="22">
        <f t="shared" si="200"/>
        <v>0</v>
      </c>
    </row>
    <row r="1740" spans="1:10" x14ac:dyDescent="0.2">
      <c r="A1740" s="52" t="s">
        <v>990</v>
      </c>
      <c r="B1740" s="143" t="s">
        <v>986</v>
      </c>
      <c r="C1740" s="144"/>
      <c r="D1740" s="37"/>
      <c r="E1740" s="37"/>
      <c r="F1740" s="37"/>
      <c r="G1740" s="38"/>
      <c r="H1740" s="38"/>
      <c r="I1740" s="38"/>
      <c r="J1740" s="36">
        <f>J1741+J1754</f>
        <v>0</v>
      </c>
    </row>
    <row r="1741" spans="1:10" x14ac:dyDescent="0.2">
      <c r="A1741" s="45" t="s">
        <v>21</v>
      </c>
      <c r="B1741" s="45" t="s">
        <v>42</v>
      </c>
      <c r="C1741" s="45"/>
      <c r="D1741" s="45"/>
      <c r="E1741" s="45"/>
      <c r="F1741" s="45"/>
      <c r="G1741" s="15"/>
      <c r="H1741" s="16"/>
      <c r="I1741" s="17"/>
      <c r="J1741" s="17">
        <f>J1742</f>
        <v>0</v>
      </c>
    </row>
    <row r="1742" spans="1:10" x14ac:dyDescent="0.2">
      <c r="A1742" s="45" t="s">
        <v>2</v>
      </c>
      <c r="B1742" s="45" t="s">
        <v>43</v>
      </c>
      <c r="C1742" s="45"/>
      <c r="D1742" s="45"/>
      <c r="E1742" s="45"/>
      <c r="F1742" s="45"/>
      <c r="G1742" s="15"/>
      <c r="H1742" s="16"/>
      <c r="I1742" s="18"/>
      <c r="J1742" s="18">
        <f>SUM(J1745:J1753)</f>
        <v>0</v>
      </c>
    </row>
    <row r="1743" spans="1:10" x14ac:dyDescent="0.2">
      <c r="A1743" s="53"/>
      <c r="B1743" s="137" t="s">
        <v>342</v>
      </c>
      <c r="C1743" s="138"/>
      <c r="D1743" s="138"/>
      <c r="E1743" s="138"/>
      <c r="F1743" s="139"/>
      <c r="G1743" s="15"/>
      <c r="H1743" s="16"/>
      <c r="I1743" s="18"/>
      <c r="J1743" s="18"/>
    </row>
    <row r="1744" spans="1:10" ht="22.5" x14ac:dyDescent="0.2">
      <c r="A1744" s="44" t="s">
        <v>248</v>
      </c>
      <c r="B1744" s="41" t="s">
        <v>249</v>
      </c>
      <c r="C1744" s="41" t="s">
        <v>250</v>
      </c>
      <c r="D1744" s="41" t="s">
        <v>263</v>
      </c>
      <c r="E1744" s="41" t="s">
        <v>262</v>
      </c>
      <c r="F1744" s="41" t="s">
        <v>251</v>
      </c>
      <c r="G1744" s="41" t="s">
        <v>1</v>
      </c>
      <c r="H1744" s="42" t="s">
        <v>16</v>
      </c>
      <c r="I1744" s="43" t="s">
        <v>15</v>
      </c>
      <c r="J1744" s="43" t="s">
        <v>17</v>
      </c>
    </row>
    <row r="1745" spans="1:10" x14ac:dyDescent="0.2">
      <c r="A1745" s="68" t="s">
        <v>297</v>
      </c>
      <c r="B1745" s="65" t="s">
        <v>987</v>
      </c>
      <c r="C1745" s="77" t="s">
        <v>293</v>
      </c>
      <c r="D1745" s="77">
        <v>123</v>
      </c>
      <c r="E1745" s="77">
        <v>134</v>
      </c>
      <c r="F1745" s="69" t="s">
        <v>264</v>
      </c>
      <c r="G1745" s="20" t="s">
        <v>30</v>
      </c>
      <c r="H1745" s="21">
        <v>1</v>
      </c>
      <c r="I1745" s="8">
        <v>0</v>
      </c>
      <c r="J1745" s="22">
        <f t="shared" ref="J1745:J1753" si="201">IF(ISNUMBER(H1745),ROUND(H1745*I1745,2),"")</f>
        <v>0</v>
      </c>
    </row>
    <row r="1746" spans="1:10" x14ac:dyDescent="0.2">
      <c r="A1746" s="68" t="s">
        <v>298</v>
      </c>
      <c r="B1746" s="65" t="s">
        <v>301</v>
      </c>
      <c r="C1746" s="77" t="s">
        <v>293</v>
      </c>
      <c r="D1746" s="77">
        <v>123</v>
      </c>
      <c r="E1746" s="77">
        <v>136</v>
      </c>
      <c r="F1746" s="69" t="s">
        <v>264</v>
      </c>
      <c r="G1746" s="20" t="s">
        <v>30</v>
      </c>
      <c r="H1746" s="21">
        <v>1</v>
      </c>
      <c r="I1746" s="8">
        <v>0</v>
      </c>
      <c r="J1746" s="22">
        <f t="shared" si="201"/>
        <v>0</v>
      </c>
    </row>
    <row r="1747" spans="1:10" x14ac:dyDescent="0.2">
      <c r="A1747" s="68" t="s">
        <v>360</v>
      </c>
      <c r="B1747" s="65" t="s">
        <v>829</v>
      </c>
      <c r="C1747" s="77" t="s">
        <v>293</v>
      </c>
      <c r="D1747" s="77">
        <v>123</v>
      </c>
      <c r="E1747" s="77">
        <v>97</v>
      </c>
      <c r="F1747" s="69" t="s">
        <v>264</v>
      </c>
      <c r="G1747" s="20" t="s">
        <v>30</v>
      </c>
      <c r="H1747" s="21">
        <v>1</v>
      </c>
      <c r="I1747" s="8">
        <v>0</v>
      </c>
      <c r="J1747" s="22">
        <f t="shared" si="201"/>
        <v>0</v>
      </c>
    </row>
    <row r="1748" spans="1:10" x14ac:dyDescent="0.2">
      <c r="A1748" s="68" t="s">
        <v>361</v>
      </c>
      <c r="B1748" s="65" t="s">
        <v>829</v>
      </c>
      <c r="C1748" s="77" t="s">
        <v>293</v>
      </c>
      <c r="D1748" s="77">
        <v>133</v>
      </c>
      <c r="E1748" s="77">
        <v>97</v>
      </c>
      <c r="F1748" s="69" t="s">
        <v>264</v>
      </c>
      <c r="G1748" s="20" t="s">
        <v>30</v>
      </c>
      <c r="H1748" s="21">
        <v>1</v>
      </c>
      <c r="I1748" s="8">
        <v>0</v>
      </c>
      <c r="J1748" s="22">
        <f t="shared" si="201"/>
        <v>0</v>
      </c>
    </row>
    <row r="1749" spans="1:10" x14ac:dyDescent="0.2">
      <c r="A1749" s="68" t="s">
        <v>362</v>
      </c>
      <c r="B1749" s="65" t="s">
        <v>829</v>
      </c>
      <c r="C1749" s="77" t="s">
        <v>293</v>
      </c>
      <c r="D1749" s="77">
        <v>119</v>
      </c>
      <c r="E1749" s="77">
        <v>132</v>
      </c>
      <c r="F1749" s="69" t="s">
        <v>264</v>
      </c>
      <c r="G1749" s="20" t="s">
        <v>30</v>
      </c>
      <c r="H1749" s="21">
        <v>1</v>
      </c>
      <c r="I1749" s="8">
        <v>0</v>
      </c>
      <c r="J1749" s="22">
        <f t="shared" si="201"/>
        <v>0</v>
      </c>
    </row>
    <row r="1750" spans="1:10" x14ac:dyDescent="0.2">
      <c r="A1750" s="68" t="s">
        <v>387</v>
      </c>
      <c r="B1750" s="65" t="s">
        <v>829</v>
      </c>
      <c r="C1750" s="77" t="s">
        <v>253</v>
      </c>
      <c r="D1750" s="77">
        <v>179</v>
      </c>
      <c r="E1750" s="77">
        <v>132</v>
      </c>
      <c r="F1750" s="69" t="s">
        <v>264</v>
      </c>
      <c r="G1750" s="20" t="s">
        <v>30</v>
      </c>
      <c r="H1750" s="21">
        <v>1</v>
      </c>
      <c r="I1750" s="8">
        <v>0</v>
      </c>
      <c r="J1750" s="22">
        <f t="shared" si="201"/>
        <v>0</v>
      </c>
    </row>
    <row r="1751" spans="1:10" x14ac:dyDescent="0.2">
      <c r="A1751" s="68" t="s">
        <v>233</v>
      </c>
      <c r="B1751" s="65" t="s">
        <v>892</v>
      </c>
      <c r="C1751" s="77" t="s">
        <v>293</v>
      </c>
      <c r="D1751" s="77">
        <v>123</v>
      </c>
      <c r="E1751" s="77">
        <v>138</v>
      </c>
      <c r="F1751" s="69" t="s">
        <v>264</v>
      </c>
      <c r="G1751" s="20" t="s">
        <v>30</v>
      </c>
      <c r="H1751" s="21">
        <v>1</v>
      </c>
      <c r="I1751" s="8">
        <v>0</v>
      </c>
      <c r="J1751" s="22">
        <f t="shared" si="201"/>
        <v>0</v>
      </c>
    </row>
    <row r="1752" spans="1:10" x14ac:dyDescent="0.2">
      <c r="A1752" s="68" t="s">
        <v>254</v>
      </c>
      <c r="B1752" s="65" t="s">
        <v>514</v>
      </c>
      <c r="C1752" s="77" t="s">
        <v>293</v>
      </c>
      <c r="D1752" s="77">
        <v>123</v>
      </c>
      <c r="E1752" s="77">
        <v>112.00000000000001</v>
      </c>
      <c r="F1752" s="69" t="s">
        <v>264</v>
      </c>
      <c r="G1752" s="20" t="s">
        <v>30</v>
      </c>
      <c r="H1752" s="21">
        <v>1</v>
      </c>
      <c r="I1752" s="8">
        <v>0</v>
      </c>
      <c r="J1752" s="22">
        <f t="shared" si="201"/>
        <v>0</v>
      </c>
    </row>
    <row r="1753" spans="1:10" x14ac:dyDescent="0.2">
      <c r="A1753" s="68" t="s">
        <v>235</v>
      </c>
      <c r="B1753" s="65" t="s">
        <v>514</v>
      </c>
      <c r="C1753" s="77" t="s">
        <v>293</v>
      </c>
      <c r="D1753" s="77">
        <v>97</v>
      </c>
      <c r="E1753" s="77">
        <v>112.00000000000001</v>
      </c>
      <c r="F1753" s="69" t="s">
        <v>264</v>
      </c>
      <c r="G1753" s="20" t="s">
        <v>30</v>
      </c>
      <c r="H1753" s="21">
        <v>1</v>
      </c>
      <c r="I1753" s="8">
        <v>0</v>
      </c>
      <c r="J1753" s="22">
        <f t="shared" si="201"/>
        <v>0</v>
      </c>
    </row>
    <row r="1754" spans="1:10" x14ac:dyDescent="0.2">
      <c r="A1754" s="45" t="s">
        <v>22</v>
      </c>
      <c r="B1754" s="45" t="s">
        <v>27</v>
      </c>
      <c r="C1754" s="45"/>
      <c r="D1754" s="45"/>
      <c r="E1754" s="45"/>
      <c r="F1754" s="45"/>
      <c r="G1754" s="15"/>
      <c r="H1754" s="16"/>
      <c r="I1754" s="17"/>
      <c r="J1754" s="17">
        <f>SUM(J1755:J1757)</f>
        <v>0</v>
      </c>
    </row>
    <row r="1755" spans="1:10" ht="11.25" customHeight="1" x14ac:dyDescent="0.2">
      <c r="A1755" s="31" t="s">
        <v>3</v>
      </c>
      <c r="B1755" s="134" t="s">
        <v>378</v>
      </c>
      <c r="C1755" s="135" t="s">
        <v>378</v>
      </c>
      <c r="D1755" s="135" t="s">
        <v>378</v>
      </c>
      <c r="E1755" s="135" t="s">
        <v>378</v>
      </c>
      <c r="F1755" s="136" t="s">
        <v>378</v>
      </c>
      <c r="G1755" s="20" t="s">
        <v>5</v>
      </c>
      <c r="H1755" s="23">
        <v>11.79</v>
      </c>
      <c r="I1755" s="9">
        <v>0</v>
      </c>
      <c r="J1755" s="22">
        <f>IF(ISNUMBER(H1755),ROUND(H1755*I1755,2),"")</f>
        <v>0</v>
      </c>
    </row>
    <row r="1756" spans="1:10" ht="12" customHeight="1" x14ac:dyDescent="0.2">
      <c r="A1756" s="31" t="s">
        <v>4</v>
      </c>
      <c r="B1756" s="134" t="s">
        <v>269</v>
      </c>
      <c r="C1756" s="135" t="s">
        <v>269</v>
      </c>
      <c r="D1756" s="135" t="s">
        <v>269</v>
      </c>
      <c r="E1756" s="135" t="s">
        <v>269</v>
      </c>
      <c r="F1756" s="136" t="s">
        <v>269</v>
      </c>
      <c r="G1756" s="20" t="s">
        <v>5</v>
      </c>
      <c r="H1756" s="23">
        <v>44.48</v>
      </c>
      <c r="I1756" s="9">
        <v>0</v>
      </c>
      <c r="J1756" s="22">
        <f t="shared" ref="J1756:J1757" si="202">IF(ISNUMBER(H1756),ROUND(H1756*I1756,2),"")</f>
        <v>0</v>
      </c>
    </row>
    <row r="1757" spans="1:10" ht="12" customHeight="1" x14ac:dyDescent="0.2">
      <c r="A1757" s="31" t="s">
        <v>6</v>
      </c>
      <c r="B1757" s="134" t="s">
        <v>271</v>
      </c>
      <c r="C1757" s="135" t="s">
        <v>271</v>
      </c>
      <c r="D1757" s="135" t="s">
        <v>271</v>
      </c>
      <c r="E1757" s="135" t="s">
        <v>271</v>
      </c>
      <c r="F1757" s="136" t="s">
        <v>271</v>
      </c>
      <c r="G1757" s="20" t="s">
        <v>5</v>
      </c>
      <c r="H1757" s="23">
        <v>44.48</v>
      </c>
      <c r="I1757" s="9">
        <v>0</v>
      </c>
      <c r="J1757" s="22">
        <f t="shared" si="202"/>
        <v>0</v>
      </c>
    </row>
    <row r="1758" spans="1:10" x14ac:dyDescent="0.2">
      <c r="A1758" s="52" t="s">
        <v>995</v>
      </c>
      <c r="B1758" s="143" t="s">
        <v>989</v>
      </c>
      <c r="C1758" s="144"/>
      <c r="D1758" s="37"/>
      <c r="E1758" s="37"/>
      <c r="F1758" s="37"/>
      <c r="G1758" s="38"/>
      <c r="H1758" s="38"/>
      <c r="I1758" s="38"/>
      <c r="J1758" s="36">
        <f>J1759+J1773</f>
        <v>0</v>
      </c>
    </row>
    <row r="1759" spans="1:10" x14ac:dyDescent="0.2">
      <c r="A1759" s="45" t="s">
        <v>21</v>
      </c>
      <c r="B1759" s="45" t="s">
        <v>42</v>
      </c>
      <c r="C1759" s="45"/>
      <c r="D1759" s="45"/>
      <c r="E1759" s="45"/>
      <c r="F1759" s="45"/>
      <c r="G1759" s="15"/>
      <c r="H1759" s="16"/>
      <c r="I1759" s="17"/>
      <c r="J1759" s="17">
        <f>J1760</f>
        <v>0</v>
      </c>
    </row>
    <row r="1760" spans="1:10" x14ac:dyDescent="0.2">
      <c r="A1760" s="45" t="s">
        <v>2</v>
      </c>
      <c r="B1760" s="45" t="s">
        <v>43</v>
      </c>
      <c r="C1760" s="45"/>
      <c r="D1760" s="45"/>
      <c r="E1760" s="45"/>
      <c r="F1760" s="45"/>
      <c r="G1760" s="15"/>
      <c r="H1760" s="16"/>
      <c r="I1760" s="18"/>
      <c r="J1760" s="18">
        <f>SUM(J1763:J1772)</f>
        <v>0</v>
      </c>
    </row>
    <row r="1761" spans="1:10" x14ac:dyDescent="0.2">
      <c r="A1761" s="53"/>
      <c r="B1761" s="137" t="s">
        <v>272</v>
      </c>
      <c r="C1761" s="138"/>
      <c r="D1761" s="138"/>
      <c r="E1761" s="138"/>
      <c r="F1761" s="139"/>
      <c r="G1761" s="15"/>
      <c r="H1761" s="16"/>
      <c r="I1761" s="18"/>
      <c r="J1761" s="18"/>
    </row>
    <row r="1762" spans="1:10" ht="22.5" x14ac:dyDescent="0.2">
      <c r="A1762" s="44" t="s">
        <v>248</v>
      </c>
      <c r="B1762" s="41" t="s">
        <v>249</v>
      </c>
      <c r="C1762" s="41" t="s">
        <v>250</v>
      </c>
      <c r="D1762" s="41" t="s">
        <v>263</v>
      </c>
      <c r="E1762" s="41" t="s">
        <v>262</v>
      </c>
      <c r="F1762" s="41" t="s">
        <v>251</v>
      </c>
      <c r="G1762" s="41" t="s">
        <v>1</v>
      </c>
      <c r="H1762" s="42" t="s">
        <v>16</v>
      </c>
      <c r="I1762" s="43" t="s">
        <v>15</v>
      </c>
      <c r="J1762" s="43" t="s">
        <v>17</v>
      </c>
    </row>
    <row r="1763" spans="1:10" x14ac:dyDescent="0.2">
      <c r="A1763" s="68" t="s">
        <v>233</v>
      </c>
      <c r="B1763" s="65" t="s">
        <v>451</v>
      </c>
      <c r="C1763" s="77" t="s">
        <v>253</v>
      </c>
      <c r="D1763" s="77">
        <v>123</v>
      </c>
      <c r="E1763" s="77">
        <v>146</v>
      </c>
      <c r="F1763" s="69" t="s">
        <v>264</v>
      </c>
      <c r="G1763" s="20" t="s">
        <v>30</v>
      </c>
      <c r="H1763" s="21">
        <v>1</v>
      </c>
      <c r="I1763" s="8">
        <v>0</v>
      </c>
      <c r="J1763" s="22">
        <f t="shared" ref="J1763:J1772" si="203">IF(ISNUMBER(H1763),ROUND(H1763*I1763,2),"")</f>
        <v>0</v>
      </c>
    </row>
    <row r="1764" spans="1:10" x14ac:dyDescent="0.2">
      <c r="A1764" s="68" t="s">
        <v>298</v>
      </c>
      <c r="B1764" s="65" t="s">
        <v>383</v>
      </c>
      <c r="C1764" s="77" t="s">
        <v>253</v>
      </c>
      <c r="D1764" s="77">
        <v>123</v>
      </c>
      <c r="E1764" s="77">
        <v>87</v>
      </c>
      <c r="F1764" s="69" t="s">
        <v>294</v>
      </c>
      <c r="G1764" s="20" t="s">
        <v>30</v>
      </c>
      <c r="H1764" s="21">
        <v>1</v>
      </c>
      <c r="I1764" s="8">
        <v>0</v>
      </c>
      <c r="J1764" s="22">
        <f t="shared" si="203"/>
        <v>0</v>
      </c>
    </row>
    <row r="1765" spans="1:10" x14ac:dyDescent="0.2">
      <c r="A1765" s="68" t="s">
        <v>349</v>
      </c>
      <c r="B1765" s="65" t="s">
        <v>383</v>
      </c>
      <c r="C1765" s="77" t="s">
        <v>253</v>
      </c>
      <c r="D1765" s="77">
        <v>191</v>
      </c>
      <c r="E1765" s="77">
        <v>140</v>
      </c>
      <c r="F1765" s="69" t="s">
        <v>294</v>
      </c>
      <c r="G1765" s="20" t="s">
        <v>30</v>
      </c>
      <c r="H1765" s="21">
        <v>1</v>
      </c>
      <c r="I1765" s="8">
        <v>0</v>
      </c>
      <c r="J1765" s="22">
        <f t="shared" si="203"/>
        <v>0</v>
      </c>
    </row>
    <row r="1766" spans="1:10" x14ac:dyDescent="0.2">
      <c r="A1766" s="68" t="s">
        <v>456</v>
      </c>
      <c r="B1766" s="65" t="s">
        <v>383</v>
      </c>
      <c r="C1766" s="77" t="s">
        <v>260</v>
      </c>
      <c r="D1766" s="77">
        <v>90</v>
      </c>
      <c r="E1766" s="77">
        <v>215</v>
      </c>
      <c r="F1766" s="69" t="s">
        <v>294</v>
      </c>
      <c r="G1766" s="20" t="s">
        <v>30</v>
      </c>
      <c r="H1766" s="21">
        <v>1</v>
      </c>
      <c r="I1766" s="8">
        <v>0</v>
      </c>
      <c r="J1766" s="22">
        <f t="shared" si="203"/>
        <v>0</v>
      </c>
    </row>
    <row r="1767" spans="1:10" x14ac:dyDescent="0.2">
      <c r="A1767" s="68" t="s">
        <v>361</v>
      </c>
      <c r="B1767" s="65" t="s">
        <v>383</v>
      </c>
      <c r="C1767" s="77" t="s">
        <v>253</v>
      </c>
      <c r="D1767" s="77">
        <v>190</v>
      </c>
      <c r="E1767" s="77">
        <v>137</v>
      </c>
      <c r="F1767" s="69" t="s">
        <v>294</v>
      </c>
      <c r="G1767" s="20" t="s">
        <v>30</v>
      </c>
      <c r="H1767" s="21">
        <v>1</v>
      </c>
      <c r="I1767" s="8">
        <v>0</v>
      </c>
      <c r="J1767" s="22">
        <f t="shared" si="203"/>
        <v>0</v>
      </c>
    </row>
    <row r="1768" spans="1:10" x14ac:dyDescent="0.2">
      <c r="A1768" s="68" t="s">
        <v>233</v>
      </c>
      <c r="B1768" s="65" t="s">
        <v>401</v>
      </c>
      <c r="C1768" s="77" t="s">
        <v>253</v>
      </c>
      <c r="D1768" s="77">
        <v>123</v>
      </c>
      <c r="E1768" s="77">
        <v>146</v>
      </c>
      <c r="F1768" s="69" t="s">
        <v>264</v>
      </c>
      <c r="G1768" s="20" t="s">
        <v>30</v>
      </c>
      <c r="H1768" s="21">
        <v>1</v>
      </c>
      <c r="I1768" s="8">
        <v>0</v>
      </c>
      <c r="J1768" s="22">
        <f t="shared" si="203"/>
        <v>0</v>
      </c>
    </row>
    <row r="1769" spans="1:10" x14ac:dyDescent="0.2">
      <c r="A1769" s="68" t="s">
        <v>254</v>
      </c>
      <c r="B1769" s="65" t="s">
        <v>410</v>
      </c>
      <c r="C1769" s="77" t="s">
        <v>253</v>
      </c>
      <c r="D1769" s="77">
        <v>123</v>
      </c>
      <c r="E1769" s="77">
        <v>87</v>
      </c>
      <c r="F1769" s="69" t="s">
        <v>264</v>
      </c>
      <c r="G1769" s="20" t="s">
        <v>30</v>
      </c>
      <c r="H1769" s="21">
        <v>1</v>
      </c>
      <c r="I1769" s="8">
        <v>0</v>
      </c>
      <c r="J1769" s="22">
        <f t="shared" si="203"/>
        <v>0</v>
      </c>
    </row>
    <row r="1770" spans="1:10" x14ac:dyDescent="0.2">
      <c r="A1770" s="68" t="s">
        <v>235</v>
      </c>
      <c r="B1770" s="65" t="s">
        <v>410</v>
      </c>
      <c r="C1770" s="77" t="s">
        <v>253</v>
      </c>
      <c r="D1770" s="77">
        <v>190</v>
      </c>
      <c r="E1770" s="77">
        <v>137</v>
      </c>
      <c r="F1770" s="69" t="s">
        <v>264</v>
      </c>
      <c r="G1770" s="20" t="s">
        <v>30</v>
      </c>
      <c r="H1770" s="21">
        <v>1</v>
      </c>
      <c r="I1770" s="8">
        <v>0</v>
      </c>
      <c r="J1770" s="22">
        <f t="shared" si="203"/>
        <v>0</v>
      </c>
    </row>
    <row r="1771" spans="1:10" x14ac:dyDescent="0.2">
      <c r="A1771" s="68" t="s">
        <v>236</v>
      </c>
      <c r="B1771" s="65" t="s">
        <v>873</v>
      </c>
      <c r="C1771" s="77" t="s">
        <v>253</v>
      </c>
      <c r="D1771" s="77">
        <v>123</v>
      </c>
      <c r="E1771" s="77">
        <v>140</v>
      </c>
      <c r="F1771" s="69" t="s">
        <v>282</v>
      </c>
      <c r="G1771" s="20" t="s">
        <v>30</v>
      </c>
      <c r="H1771" s="21">
        <v>1</v>
      </c>
      <c r="I1771" s="8">
        <v>0</v>
      </c>
      <c r="J1771" s="22">
        <f t="shared" si="203"/>
        <v>0</v>
      </c>
    </row>
    <row r="1772" spans="1:10" x14ac:dyDescent="0.2">
      <c r="A1772" s="68" t="s">
        <v>280</v>
      </c>
      <c r="B1772" s="65" t="s">
        <v>873</v>
      </c>
      <c r="C1772" s="77" t="s">
        <v>260</v>
      </c>
      <c r="D1772" s="77">
        <v>90</v>
      </c>
      <c r="E1772" s="77">
        <v>215</v>
      </c>
      <c r="F1772" s="69" t="s">
        <v>282</v>
      </c>
      <c r="G1772" s="20" t="s">
        <v>30</v>
      </c>
      <c r="H1772" s="21">
        <v>1</v>
      </c>
      <c r="I1772" s="8">
        <v>0</v>
      </c>
      <c r="J1772" s="22">
        <f t="shared" si="203"/>
        <v>0</v>
      </c>
    </row>
    <row r="1773" spans="1:10" x14ac:dyDescent="0.2">
      <c r="A1773" s="45" t="s">
        <v>22</v>
      </c>
      <c r="B1773" s="45" t="s">
        <v>27</v>
      </c>
      <c r="C1773" s="45"/>
      <c r="D1773" s="45"/>
      <c r="E1773" s="45"/>
      <c r="F1773" s="45"/>
      <c r="G1773" s="15"/>
      <c r="H1773" s="16"/>
      <c r="I1773" s="17"/>
      <c r="J1773" s="17">
        <f>SUM(J1774:J1777)</f>
        <v>0</v>
      </c>
    </row>
    <row r="1774" spans="1:10" ht="11.25" customHeight="1" x14ac:dyDescent="0.2">
      <c r="A1774" s="31" t="s">
        <v>3</v>
      </c>
      <c r="B1774" s="134" t="s">
        <v>284</v>
      </c>
      <c r="C1774" s="135" t="s">
        <v>284</v>
      </c>
      <c r="D1774" s="135" t="s">
        <v>284</v>
      </c>
      <c r="E1774" s="135" t="s">
        <v>284</v>
      </c>
      <c r="F1774" s="136" t="s">
        <v>284</v>
      </c>
      <c r="G1774" s="20" t="s">
        <v>23</v>
      </c>
      <c r="H1774" s="23">
        <v>12.489000000000001</v>
      </c>
      <c r="I1774" s="9">
        <v>0</v>
      </c>
      <c r="J1774" s="22">
        <f>IF(ISNUMBER(H1774),ROUND(H1774*I1774,2),"")</f>
        <v>0</v>
      </c>
    </row>
    <row r="1775" spans="1:10" ht="11.25" customHeight="1" x14ac:dyDescent="0.2">
      <c r="A1775" s="31" t="s">
        <v>4</v>
      </c>
      <c r="B1775" s="134" t="s">
        <v>368</v>
      </c>
      <c r="C1775" s="135" t="s">
        <v>368</v>
      </c>
      <c r="D1775" s="135" t="s">
        <v>368</v>
      </c>
      <c r="E1775" s="135" t="s">
        <v>368</v>
      </c>
      <c r="F1775" s="136" t="s">
        <v>368</v>
      </c>
      <c r="G1775" s="20" t="s">
        <v>5</v>
      </c>
      <c r="H1775" s="23">
        <v>13.36</v>
      </c>
      <c r="I1775" s="9">
        <v>0</v>
      </c>
      <c r="J1775" s="22">
        <f t="shared" ref="J1775:J1777" si="204">IF(ISNUMBER(H1775),ROUND(H1775*I1775,2),"")</f>
        <v>0</v>
      </c>
    </row>
    <row r="1776" spans="1:10" ht="11.25" customHeight="1" x14ac:dyDescent="0.2">
      <c r="A1776" s="31" t="s">
        <v>6</v>
      </c>
      <c r="B1776" s="134" t="s">
        <v>269</v>
      </c>
      <c r="C1776" s="135" t="s">
        <v>269</v>
      </c>
      <c r="D1776" s="135" t="s">
        <v>269</v>
      </c>
      <c r="E1776" s="135" t="s">
        <v>269</v>
      </c>
      <c r="F1776" s="136" t="s">
        <v>269</v>
      </c>
      <c r="G1776" s="20" t="s">
        <v>5</v>
      </c>
      <c r="H1776" s="23">
        <v>58.519999999999996</v>
      </c>
      <c r="I1776" s="9">
        <v>0</v>
      </c>
      <c r="J1776" s="22">
        <f t="shared" si="204"/>
        <v>0</v>
      </c>
    </row>
    <row r="1777" spans="1:10" ht="12" customHeight="1" x14ac:dyDescent="0.2">
      <c r="A1777" s="31" t="s">
        <v>7</v>
      </c>
      <c r="B1777" s="134" t="s">
        <v>271</v>
      </c>
      <c r="C1777" s="135" t="s">
        <v>271</v>
      </c>
      <c r="D1777" s="135" t="s">
        <v>271</v>
      </c>
      <c r="E1777" s="135" t="s">
        <v>271</v>
      </c>
      <c r="F1777" s="136" t="s">
        <v>271</v>
      </c>
      <c r="G1777" s="20" t="s">
        <v>5</v>
      </c>
      <c r="H1777" s="23">
        <v>58.519999999999996</v>
      </c>
      <c r="I1777" s="9">
        <v>0</v>
      </c>
      <c r="J1777" s="22">
        <f t="shared" si="204"/>
        <v>0</v>
      </c>
    </row>
    <row r="1778" spans="1:10" x14ac:dyDescent="0.2">
      <c r="A1778" s="52" t="s">
        <v>998</v>
      </c>
      <c r="B1778" s="143" t="s">
        <v>991</v>
      </c>
      <c r="C1778" s="144"/>
      <c r="D1778" s="37"/>
      <c r="E1778" s="37"/>
      <c r="F1778" s="37"/>
      <c r="G1778" s="38"/>
      <c r="H1778" s="38"/>
      <c r="I1778" s="38"/>
      <c r="J1778" s="36">
        <f>J1779+J1798</f>
        <v>0</v>
      </c>
    </row>
    <row r="1779" spans="1:10" x14ac:dyDescent="0.2">
      <c r="A1779" s="45" t="s">
        <v>21</v>
      </c>
      <c r="B1779" s="45" t="s">
        <v>42</v>
      </c>
      <c r="C1779" s="45"/>
      <c r="D1779" s="45"/>
      <c r="E1779" s="45"/>
      <c r="F1779" s="45"/>
      <c r="G1779" s="15"/>
      <c r="H1779" s="16"/>
      <c r="I1779" s="17"/>
      <c r="J1779" s="17">
        <f>J1780</f>
        <v>0</v>
      </c>
    </row>
    <row r="1780" spans="1:10" x14ac:dyDescent="0.2">
      <c r="A1780" s="45" t="s">
        <v>2</v>
      </c>
      <c r="B1780" s="45" t="s">
        <v>43</v>
      </c>
      <c r="C1780" s="45"/>
      <c r="D1780" s="45"/>
      <c r="E1780" s="45"/>
      <c r="F1780" s="45"/>
      <c r="G1780" s="15"/>
      <c r="H1780" s="16"/>
      <c r="I1780" s="18"/>
      <c r="J1780" s="18">
        <f>SUM(J1783:J1797)</f>
        <v>0</v>
      </c>
    </row>
    <row r="1781" spans="1:10" x14ac:dyDescent="0.2">
      <c r="A1781" s="53"/>
      <c r="B1781" s="137" t="s">
        <v>992</v>
      </c>
      <c r="C1781" s="138"/>
      <c r="D1781" s="138"/>
      <c r="E1781" s="138"/>
      <c r="F1781" s="139"/>
      <c r="G1781" s="15"/>
      <c r="H1781" s="16"/>
      <c r="I1781" s="18"/>
      <c r="J1781" s="18"/>
    </row>
    <row r="1782" spans="1:10" ht="22.5" x14ac:dyDescent="0.2">
      <c r="A1782" s="44" t="s">
        <v>248</v>
      </c>
      <c r="B1782" s="41" t="s">
        <v>249</v>
      </c>
      <c r="C1782" s="41" t="s">
        <v>250</v>
      </c>
      <c r="D1782" s="41" t="s">
        <v>263</v>
      </c>
      <c r="E1782" s="41" t="s">
        <v>262</v>
      </c>
      <c r="F1782" s="41" t="s">
        <v>251</v>
      </c>
      <c r="G1782" s="41" t="s">
        <v>1</v>
      </c>
      <c r="H1782" s="42" t="s">
        <v>16</v>
      </c>
      <c r="I1782" s="43" t="s">
        <v>15</v>
      </c>
      <c r="J1782" s="43" t="s">
        <v>17</v>
      </c>
    </row>
    <row r="1783" spans="1:10" x14ac:dyDescent="0.2">
      <c r="A1783" s="68" t="s">
        <v>233</v>
      </c>
      <c r="B1783" s="65" t="s">
        <v>409</v>
      </c>
      <c r="C1783" s="77" t="s">
        <v>253</v>
      </c>
      <c r="D1783" s="77">
        <v>123</v>
      </c>
      <c r="E1783" s="77">
        <v>135</v>
      </c>
      <c r="F1783" s="69" t="s">
        <v>264</v>
      </c>
      <c r="G1783" s="20" t="s">
        <v>30</v>
      </c>
      <c r="H1783" s="21">
        <v>1</v>
      </c>
      <c r="I1783" s="8">
        <v>0</v>
      </c>
      <c r="J1783" s="22">
        <f t="shared" ref="J1783:J1797" si="205">IF(ISNUMBER(H1783),ROUND(H1783*I1783,2),"")</f>
        <v>0</v>
      </c>
    </row>
    <row r="1784" spans="1:10" x14ac:dyDescent="0.2">
      <c r="A1784" s="68" t="s">
        <v>254</v>
      </c>
      <c r="B1784" s="65" t="s">
        <v>410</v>
      </c>
      <c r="C1784" s="77" t="s">
        <v>293</v>
      </c>
      <c r="D1784" s="77">
        <v>123</v>
      </c>
      <c r="E1784" s="77">
        <v>134</v>
      </c>
      <c r="F1784" s="69" t="s">
        <v>264</v>
      </c>
      <c r="G1784" s="20" t="s">
        <v>30</v>
      </c>
      <c r="H1784" s="21">
        <v>1</v>
      </c>
      <c r="I1784" s="8">
        <v>0</v>
      </c>
      <c r="J1784" s="22">
        <f t="shared" si="205"/>
        <v>0</v>
      </c>
    </row>
    <row r="1785" spans="1:10" x14ac:dyDescent="0.2">
      <c r="A1785" s="68" t="s">
        <v>299</v>
      </c>
      <c r="B1785" s="65" t="s">
        <v>410</v>
      </c>
      <c r="C1785" s="77" t="s">
        <v>260</v>
      </c>
      <c r="D1785" s="77">
        <v>94</v>
      </c>
      <c r="E1785" s="77">
        <v>229.99999999999997</v>
      </c>
      <c r="F1785" s="69" t="s">
        <v>264</v>
      </c>
      <c r="G1785" s="20" t="s">
        <v>30</v>
      </c>
      <c r="H1785" s="21">
        <v>1</v>
      </c>
      <c r="I1785" s="8">
        <v>0</v>
      </c>
      <c r="J1785" s="22">
        <f t="shared" si="205"/>
        <v>0</v>
      </c>
    </row>
    <row r="1786" spans="1:10" x14ac:dyDescent="0.2">
      <c r="A1786" s="68" t="s">
        <v>236</v>
      </c>
      <c r="B1786" s="65" t="s">
        <v>391</v>
      </c>
      <c r="C1786" s="77" t="s">
        <v>293</v>
      </c>
      <c r="D1786" s="77">
        <v>123</v>
      </c>
      <c r="E1786" s="77">
        <v>134</v>
      </c>
      <c r="F1786" s="69" t="s">
        <v>264</v>
      </c>
      <c r="G1786" s="20" t="s">
        <v>30</v>
      </c>
      <c r="H1786" s="21">
        <v>1</v>
      </c>
      <c r="I1786" s="8">
        <v>0</v>
      </c>
      <c r="J1786" s="22">
        <f t="shared" si="205"/>
        <v>0</v>
      </c>
    </row>
    <row r="1787" spans="1:10" x14ac:dyDescent="0.2">
      <c r="A1787" s="68" t="s">
        <v>280</v>
      </c>
      <c r="B1787" s="65" t="s">
        <v>391</v>
      </c>
      <c r="C1787" s="77" t="s">
        <v>260</v>
      </c>
      <c r="D1787" s="77">
        <v>132</v>
      </c>
      <c r="E1787" s="77">
        <v>225</v>
      </c>
      <c r="F1787" s="69" t="s">
        <v>264</v>
      </c>
      <c r="G1787" s="20" t="s">
        <v>30</v>
      </c>
      <c r="H1787" s="21">
        <v>1</v>
      </c>
      <c r="I1787" s="8">
        <v>0</v>
      </c>
      <c r="J1787" s="22">
        <f t="shared" si="205"/>
        <v>0</v>
      </c>
    </row>
    <row r="1788" spans="1:10" x14ac:dyDescent="0.2">
      <c r="A1788" s="68" t="s">
        <v>238</v>
      </c>
      <c r="B1788" s="65" t="s">
        <v>391</v>
      </c>
      <c r="C1788" s="77" t="s">
        <v>253</v>
      </c>
      <c r="D1788" s="77">
        <v>206</v>
      </c>
      <c r="E1788" s="77">
        <v>135</v>
      </c>
      <c r="F1788" s="69" t="s">
        <v>264</v>
      </c>
      <c r="G1788" s="20" t="s">
        <v>30</v>
      </c>
      <c r="H1788" s="21">
        <v>1</v>
      </c>
      <c r="I1788" s="8">
        <v>0</v>
      </c>
      <c r="J1788" s="22">
        <f t="shared" si="205"/>
        <v>0</v>
      </c>
    </row>
    <row r="1789" spans="1:10" x14ac:dyDescent="0.2">
      <c r="A1789" s="68" t="s">
        <v>239</v>
      </c>
      <c r="B1789" s="65" t="s">
        <v>436</v>
      </c>
      <c r="C1789" s="77" t="s">
        <v>293</v>
      </c>
      <c r="D1789" s="77">
        <v>123</v>
      </c>
      <c r="E1789" s="77">
        <v>135</v>
      </c>
      <c r="F1789" s="69" t="s">
        <v>264</v>
      </c>
      <c r="G1789" s="20" t="s">
        <v>30</v>
      </c>
      <c r="H1789" s="21">
        <v>1</v>
      </c>
      <c r="I1789" s="8">
        <v>0</v>
      </c>
      <c r="J1789" s="22">
        <f t="shared" si="205"/>
        <v>0</v>
      </c>
    </row>
    <row r="1790" spans="1:10" x14ac:dyDescent="0.2">
      <c r="A1790" s="68" t="s">
        <v>327</v>
      </c>
      <c r="B1790" s="65" t="s">
        <v>927</v>
      </c>
      <c r="C1790" s="77" t="s">
        <v>253</v>
      </c>
      <c r="D1790" s="77">
        <v>123</v>
      </c>
      <c r="E1790" s="77">
        <v>114.99999999999999</v>
      </c>
      <c r="F1790" s="69" t="s">
        <v>264</v>
      </c>
      <c r="G1790" s="20" t="s">
        <v>30</v>
      </c>
      <c r="H1790" s="21">
        <v>1</v>
      </c>
      <c r="I1790" s="8">
        <v>0</v>
      </c>
      <c r="J1790" s="22">
        <f t="shared" si="205"/>
        <v>0</v>
      </c>
    </row>
    <row r="1791" spans="1:10" x14ac:dyDescent="0.2">
      <c r="A1791" s="68" t="s">
        <v>405</v>
      </c>
      <c r="B1791" s="65" t="s">
        <v>489</v>
      </c>
      <c r="C1791" s="77" t="s">
        <v>979</v>
      </c>
      <c r="D1791" s="77">
        <v>123</v>
      </c>
      <c r="E1791" s="77">
        <v>140</v>
      </c>
      <c r="F1791" s="69" t="s">
        <v>264</v>
      </c>
      <c r="G1791" s="20" t="s">
        <v>30</v>
      </c>
      <c r="H1791" s="21">
        <v>1</v>
      </c>
      <c r="I1791" s="8">
        <v>0</v>
      </c>
      <c r="J1791" s="22">
        <f t="shared" si="205"/>
        <v>0</v>
      </c>
    </row>
    <row r="1792" spans="1:10" x14ac:dyDescent="0.2">
      <c r="A1792" s="68" t="s">
        <v>717</v>
      </c>
      <c r="B1792" s="65" t="s">
        <v>489</v>
      </c>
      <c r="C1792" s="77" t="s">
        <v>725</v>
      </c>
      <c r="D1792" s="77">
        <v>73</v>
      </c>
      <c r="E1792" s="77">
        <v>129</v>
      </c>
      <c r="F1792" s="69" t="s">
        <v>264</v>
      </c>
      <c r="G1792" s="20" t="s">
        <v>30</v>
      </c>
      <c r="H1792" s="21">
        <v>1</v>
      </c>
      <c r="I1792" s="8">
        <v>0</v>
      </c>
      <c r="J1792" s="22">
        <f t="shared" si="205"/>
        <v>0</v>
      </c>
    </row>
    <row r="1793" spans="1:10" x14ac:dyDescent="0.2">
      <c r="A1793" s="68" t="s">
        <v>407</v>
      </c>
      <c r="B1793" s="65" t="s">
        <v>947</v>
      </c>
      <c r="C1793" s="77" t="s">
        <v>293</v>
      </c>
      <c r="D1793" s="77">
        <v>123</v>
      </c>
      <c r="E1793" s="77">
        <v>115.99999999999999</v>
      </c>
      <c r="F1793" s="69" t="s">
        <v>264</v>
      </c>
      <c r="G1793" s="20" t="s">
        <v>30</v>
      </c>
      <c r="H1793" s="21">
        <v>1</v>
      </c>
      <c r="I1793" s="8">
        <v>0</v>
      </c>
      <c r="J1793" s="22">
        <f t="shared" si="205"/>
        <v>0</v>
      </c>
    </row>
    <row r="1794" spans="1:10" x14ac:dyDescent="0.2">
      <c r="A1794" s="68" t="s">
        <v>422</v>
      </c>
      <c r="B1794" s="65" t="s">
        <v>947</v>
      </c>
      <c r="C1794" s="77" t="s">
        <v>293</v>
      </c>
      <c r="D1794" s="77">
        <v>117</v>
      </c>
      <c r="E1794" s="77">
        <v>96</v>
      </c>
      <c r="F1794" s="69" t="s">
        <v>264</v>
      </c>
      <c r="G1794" s="20" t="s">
        <v>30</v>
      </c>
      <c r="H1794" s="21">
        <v>1</v>
      </c>
      <c r="I1794" s="8">
        <v>0</v>
      </c>
      <c r="J1794" s="22">
        <f t="shared" si="205"/>
        <v>0</v>
      </c>
    </row>
    <row r="1795" spans="1:10" x14ac:dyDescent="0.2">
      <c r="A1795" s="68" t="s">
        <v>421</v>
      </c>
      <c r="B1795" s="65" t="s">
        <v>947</v>
      </c>
      <c r="C1795" s="77" t="s">
        <v>979</v>
      </c>
      <c r="D1795" s="77">
        <v>117</v>
      </c>
      <c r="E1795" s="77">
        <v>95</v>
      </c>
      <c r="F1795" s="69" t="s">
        <v>264</v>
      </c>
      <c r="G1795" s="20" t="s">
        <v>30</v>
      </c>
      <c r="H1795" s="21">
        <v>1</v>
      </c>
      <c r="I1795" s="8">
        <v>0</v>
      </c>
      <c r="J1795" s="22">
        <f t="shared" si="205"/>
        <v>0</v>
      </c>
    </row>
    <row r="1796" spans="1:10" x14ac:dyDescent="0.2">
      <c r="A1796" s="68" t="s">
        <v>993</v>
      </c>
      <c r="B1796" s="65" t="s">
        <v>994</v>
      </c>
      <c r="C1796" s="77" t="s">
        <v>260</v>
      </c>
      <c r="D1796" s="77">
        <v>123</v>
      </c>
      <c r="E1796" s="77">
        <v>204</v>
      </c>
      <c r="F1796" s="69" t="s">
        <v>264</v>
      </c>
      <c r="G1796" s="20" t="s">
        <v>30</v>
      </c>
      <c r="H1796" s="21">
        <v>1</v>
      </c>
      <c r="I1796" s="8">
        <v>0</v>
      </c>
      <c r="J1796" s="22">
        <f t="shared" si="205"/>
        <v>0</v>
      </c>
    </row>
    <row r="1797" spans="1:10" x14ac:dyDescent="0.2">
      <c r="A1797" s="68" t="s">
        <v>419</v>
      </c>
      <c r="B1797" s="65" t="s">
        <v>994</v>
      </c>
      <c r="C1797" s="77" t="s">
        <v>979</v>
      </c>
      <c r="D1797" s="77">
        <v>121</v>
      </c>
      <c r="E1797" s="77">
        <v>115.99999999999999</v>
      </c>
      <c r="F1797" s="69" t="s">
        <v>264</v>
      </c>
      <c r="G1797" s="20" t="s">
        <v>30</v>
      </c>
      <c r="H1797" s="21">
        <v>1</v>
      </c>
      <c r="I1797" s="8">
        <v>0</v>
      </c>
      <c r="J1797" s="22">
        <f t="shared" si="205"/>
        <v>0</v>
      </c>
    </row>
    <row r="1798" spans="1:10" x14ac:dyDescent="0.2">
      <c r="A1798" s="45" t="s">
        <v>22</v>
      </c>
      <c r="B1798" s="45" t="s">
        <v>27</v>
      </c>
      <c r="C1798" s="45"/>
      <c r="D1798" s="45"/>
      <c r="E1798" s="45"/>
      <c r="F1798" s="45"/>
      <c r="G1798" s="15"/>
      <c r="H1798" s="16"/>
      <c r="I1798" s="17"/>
      <c r="J1798" s="17">
        <f>SUM(J1799:J1804)</f>
        <v>0</v>
      </c>
    </row>
    <row r="1799" spans="1:10" ht="11.25" customHeight="1" x14ac:dyDescent="0.2">
      <c r="A1799" s="31" t="s">
        <v>3</v>
      </c>
      <c r="B1799" s="134" t="s">
        <v>339</v>
      </c>
      <c r="C1799" s="135" t="s">
        <v>339</v>
      </c>
      <c r="D1799" s="135" t="s">
        <v>339</v>
      </c>
      <c r="E1799" s="135" t="s">
        <v>339</v>
      </c>
      <c r="F1799" s="136" t="s">
        <v>339</v>
      </c>
      <c r="G1799" s="20" t="s">
        <v>23</v>
      </c>
      <c r="H1799" s="23">
        <v>2.0808</v>
      </c>
      <c r="I1799" s="9">
        <v>0</v>
      </c>
      <c r="J1799" s="22">
        <f>IF(ISNUMBER(H1799),ROUND(H1799*I1799,2),"")</f>
        <v>0</v>
      </c>
    </row>
    <row r="1800" spans="1:10" ht="11.25" customHeight="1" x14ac:dyDescent="0.2">
      <c r="A1800" s="31" t="s">
        <v>4</v>
      </c>
      <c r="B1800" s="134" t="s">
        <v>284</v>
      </c>
      <c r="C1800" s="135" t="s">
        <v>284</v>
      </c>
      <c r="D1800" s="135" t="s">
        <v>284</v>
      </c>
      <c r="E1800" s="135" t="s">
        <v>284</v>
      </c>
      <c r="F1800" s="136" t="s">
        <v>284</v>
      </c>
      <c r="G1800" s="20" t="s">
        <v>23</v>
      </c>
      <c r="H1800" s="23">
        <v>17.249300000000002</v>
      </c>
      <c r="I1800" s="9">
        <v>0</v>
      </c>
      <c r="J1800" s="22">
        <f t="shared" ref="J1800:J1804" si="206">IF(ISNUMBER(H1800),ROUND(H1800*I1800,2),"")</f>
        <v>0</v>
      </c>
    </row>
    <row r="1801" spans="1:10" ht="11.25" customHeight="1" x14ac:dyDescent="0.2">
      <c r="A1801" s="31" t="s">
        <v>6</v>
      </c>
      <c r="B1801" s="134" t="s">
        <v>290</v>
      </c>
      <c r="C1801" s="135" t="s">
        <v>290</v>
      </c>
      <c r="D1801" s="135" t="s">
        <v>290</v>
      </c>
      <c r="E1801" s="135" t="s">
        <v>290</v>
      </c>
      <c r="F1801" s="136" t="s">
        <v>290</v>
      </c>
      <c r="G1801" s="20" t="s">
        <v>23</v>
      </c>
      <c r="H1801" s="23">
        <v>7.6635999999999997</v>
      </c>
      <c r="I1801" s="9">
        <v>0</v>
      </c>
      <c r="J1801" s="22">
        <f t="shared" si="206"/>
        <v>0</v>
      </c>
    </row>
    <row r="1802" spans="1:10" ht="11.25" customHeight="1" x14ac:dyDescent="0.2">
      <c r="A1802" s="31" t="s">
        <v>7</v>
      </c>
      <c r="B1802" s="134" t="s">
        <v>473</v>
      </c>
      <c r="C1802" s="135" t="s">
        <v>473</v>
      </c>
      <c r="D1802" s="135" t="s">
        <v>473</v>
      </c>
      <c r="E1802" s="135" t="s">
        <v>473</v>
      </c>
      <c r="F1802" s="136" t="s">
        <v>473</v>
      </c>
      <c r="G1802" s="20" t="s">
        <v>5</v>
      </c>
      <c r="H1802" s="23">
        <v>15.680000000000001</v>
      </c>
      <c r="I1802" s="9">
        <v>0</v>
      </c>
      <c r="J1802" s="22">
        <f t="shared" si="206"/>
        <v>0</v>
      </c>
    </row>
    <row r="1803" spans="1:10" ht="11.25" customHeight="1" x14ac:dyDescent="0.2">
      <c r="A1803" s="31" t="s">
        <v>8</v>
      </c>
      <c r="B1803" s="134" t="s">
        <v>269</v>
      </c>
      <c r="C1803" s="135" t="s">
        <v>269</v>
      </c>
      <c r="D1803" s="135" t="s">
        <v>269</v>
      </c>
      <c r="E1803" s="135" t="s">
        <v>269</v>
      </c>
      <c r="F1803" s="136" t="s">
        <v>269</v>
      </c>
      <c r="G1803" s="20" t="s">
        <v>5</v>
      </c>
      <c r="H1803" s="23">
        <v>81.06</v>
      </c>
      <c r="I1803" s="9">
        <v>0</v>
      </c>
      <c r="J1803" s="22">
        <f t="shared" si="206"/>
        <v>0</v>
      </c>
    </row>
    <row r="1804" spans="1:10" ht="11.25" customHeight="1" x14ac:dyDescent="0.2">
      <c r="A1804" s="31" t="s">
        <v>11</v>
      </c>
      <c r="B1804" s="134" t="s">
        <v>271</v>
      </c>
      <c r="C1804" s="135" t="s">
        <v>271</v>
      </c>
      <c r="D1804" s="135" t="s">
        <v>271</v>
      </c>
      <c r="E1804" s="135" t="s">
        <v>271</v>
      </c>
      <c r="F1804" s="136" t="s">
        <v>271</v>
      </c>
      <c r="G1804" s="20" t="s">
        <v>5</v>
      </c>
      <c r="H1804" s="23">
        <v>81.06</v>
      </c>
      <c r="I1804" s="9">
        <v>0</v>
      </c>
      <c r="J1804" s="22">
        <f t="shared" si="206"/>
        <v>0</v>
      </c>
    </row>
    <row r="1805" spans="1:10" x14ac:dyDescent="0.2">
      <c r="A1805" s="52" t="s">
        <v>1001</v>
      </c>
      <c r="B1805" s="143" t="s">
        <v>996</v>
      </c>
      <c r="C1805" s="144"/>
      <c r="D1805" s="37"/>
      <c r="E1805" s="37"/>
      <c r="F1805" s="37"/>
      <c r="G1805" s="38"/>
      <c r="H1805" s="38"/>
      <c r="I1805" s="38"/>
      <c r="J1805" s="36">
        <f>J1806+J1812</f>
        <v>0</v>
      </c>
    </row>
    <row r="1806" spans="1:10" x14ac:dyDescent="0.2">
      <c r="A1806" s="45" t="s">
        <v>21</v>
      </c>
      <c r="B1806" s="45" t="s">
        <v>42</v>
      </c>
      <c r="C1806" s="45"/>
      <c r="D1806" s="45"/>
      <c r="E1806" s="45"/>
      <c r="F1806" s="45"/>
      <c r="G1806" s="15"/>
      <c r="H1806" s="16"/>
      <c r="I1806" s="17"/>
      <c r="J1806" s="17">
        <f>J1807</f>
        <v>0</v>
      </c>
    </row>
    <row r="1807" spans="1:10" x14ac:dyDescent="0.2">
      <c r="A1807" s="45" t="s">
        <v>2</v>
      </c>
      <c r="B1807" s="45" t="s">
        <v>43</v>
      </c>
      <c r="C1807" s="45"/>
      <c r="D1807" s="45"/>
      <c r="E1807" s="45"/>
      <c r="F1807" s="45"/>
      <c r="G1807" s="15"/>
      <c r="H1807" s="16"/>
      <c r="I1807" s="18"/>
      <c r="J1807" s="18">
        <f>SUM(J1810:J1811)</f>
        <v>0</v>
      </c>
    </row>
    <row r="1808" spans="1:10" x14ac:dyDescent="0.2">
      <c r="A1808" s="53"/>
      <c r="B1808" s="137" t="s">
        <v>997</v>
      </c>
      <c r="C1808" s="138"/>
      <c r="D1808" s="138"/>
      <c r="E1808" s="138"/>
      <c r="F1808" s="139"/>
      <c r="G1808" s="15"/>
      <c r="H1808" s="16"/>
      <c r="I1808" s="18"/>
      <c r="J1808" s="18"/>
    </row>
    <row r="1809" spans="1:10" ht="22.5" x14ac:dyDescent="0.2">
      <c r="A1809" s="44" t="s">
        <v>248</v>
      </c>
      <c r="B1809" s="41" t="s">
        <v>249</v>
      </c>
      <c r="C1809" s="41" t="s">
        <v>250</v>
      </c>
      <c r="D1809" s="41" t="s">
        <v>263</v>
      </c>
      <c r="E1809" s="41" t="s">
        <v>262</v>
      </c>
      <c r="F1809" s="41" t="s">
        <v>251</v>
      </c>
      <c r="G1809" s="41" t="s">
        <v>1</v>
      </c>
      <c r="H1809" s="42" t="s">
        <v>16</v>
      </c>
      <c r="I1809" s="43" t="s">
        <v>15</v>
      </c>
      <c r="J1809" s="43" t="s">
        <v>17</v>
      </c>
    </row>
    <row r="1810" spans="1:10" x14ac:dyDescent="0.2">
      <c r="A1810" s="68" t="s">
        <v>327</v>
      </c>
      <c r="B1810" s="65" t="s">
        <v>927</v>
      </c>
      <c r="C1810" s="77" t="s">
        <v>253</v>
      </c>
      <c r="D1810" s="77">
        <v>123</v>
      </c>
      <c r="E1810" s="77">
        <v>150</v>
      </c>
      <c r="F1810" s="69" t="s">
        <v>264</v>
      </c>
      <c r="G1810" s="20" t="s">
        <v>30</v>
      </c>
      <c r="H1810" s="21">
        <v>1</v>
      </c>
      <c r="I1810" s="8">
        <v>0</v>
      </c>
      <c r="J1810" s="22">
        <f t="shared" ref="J1810:J1811" si="207">IF(ISNUMBER(H1810),ROUND(H1810*I1810,2),"")</f>
        <v>0</v>
      </c>
    </row>
    <row r="1811" spans="1:10" x14ac:dyDescent="0.2">
      <c r="A1811" s="68" t="s">
        <v>405</v>
      </c>
      <c r="B1811" s="65" t="s">
        <v>413</v>
      </c>
      <c r="C1811" s="77" t="s">
        <v>253</v>
      </c>
      <c r="D1811" s="77">
        <v>123</v>
      </c>
      <c r="E1811" s="77">
        <v>150</v>
      </c>
      <c r="F1811" s="69" t="s">
        <v>264</v>
      </c>
      <c r="G1811" s="20" t="s">
        <v>30</v>
      </c>
      <c r="H1811" s="21">
        <v>1</v>
      </c>
      <c r="I1811" s="8">
        <v>0</v>
      </c>
      <c r="J1811" s="22">
        <f t="shared" si="207"/>
        <v>0</v>
      </c>
    </row>
    <row r="1812" spans="1:10" x14ac:dyDescent="0.2">
      <c r="A1812" s="45" t="s">
        <v>22</v>
      </c>
      <c r="B1812" s="45" t="s">
        <v>27</v>
      </c>
      <c r="C1812" s="45"/>
      <c r="D1812" s="45"/>
      <c r="E1812" s="45"/>
      <c r="F1812" s="45"/>
      <c r="G1812" s="15"/>
      <c r="H1812" s="16"/>
      <c r="I1812" s="17"/>
      <c r="J1812" s="17">
        <f>SUM(J1813:J1815)</f>
        <v>0</v>
      </c>
    </row>
    <row r="1813" spans="1:10" ht="11.25" customHeight="1" x14ac:dyDescent="0.2">
      <c r="A1813" s="31" t="s">
        <v>3</v>
      </c>
      <c r="B1813" s="134" t="s">
        <v>284</v>
      </c>
      <c r="C1813" s="135" t="s">
        <v>284</v>
      </c>
      <c r="D1813" s="135" t="s">
        <v>284</v>
      </c>
      <c r="E1813" s="135" t="s">
        <v>284</v>
      </c>
      <c r="F1813" s="136" t="s">
        <v>284</v>
      </c>
      <c r="G1813" s="20" t="s">
        <v>23</v>
      </c>
      <c r="H1813" s="23">
        <v>3.87</v>
      </c>
      <c r="I1813" s="9">
        <v>0</v>
      </c>
      <c r="J1813" s="22">
        <f>IF(ISNUMBER(H1813),ROUND(H1813*I1813,2),"")</f>
        <v>0</v>
      </c>
    </row>
    <row r="1814" spans="1:10" ht="11.25" customHeight="1" x14ac:dyDescent="0.2">
      <c r="A1814" s="31" t="s">
        <v>4</v>
      </c>
      <c r="B1814" s="134" t="s">
        <v>269</v>
      </c>
      <c r="C1814" s="135" t="s">
        <v>269</v>
      </c>
      <c r="D1814" s="135" t="s">
        <v>269</v>
      </c>
      <c r="E1814" s="135" t="s">
        <v>269</v>
      </c>
      <c r="F1814" s="136" t="s">
        <v>269</v>
      </c>
      <c r="G1814" s="20" t="s">
        <v>5</v>
      </c>
      <c r="H1814" s="23">
        <v>11.16</v>
      </c>
      <c r="I1814" s="9">
        <v>0</v>
      </c>
      <c r="J1814" s="22">
        <f t="shared" ref="J1814:J1815" si="208">IF(ISNUMBER(H1814),ROUND(H1814*I1814,2),"")</f>
        <v>0</v>
      </c>
    </row>
    <row r="1815" spans="1:10" ht="11.25" customHeight="1" x14ac:dyDescent="0.2">
      <c r="A1815" s="31" t="s">
        <v>6</v>
      </c>
      <c r="B1815" s="134" t="s">
        <v>271</v>
      </c>
      <c r="C1815" s="135" t="s">
        <v>271</v>
      </c>
      <c r="D1815" s="135" t="s">
        <v>271</v>
      </c>
      <c r="E1815" s="135" t="s">
        <v>271</v>
      </c>
      <c r="F1815" s="136" t="s">
        <v>271</v>
      </c>
      <c r="G1815" s="20" t="s">
        <v>5</v>
      </c>
      <c r="H1815" s="23">
        <v>11.16</v>
      </c>
      <c r="I1815" s="9">
        <v>0</v>
      </c>
      <c r="J1815" s="22">
        <f t="shared" si="208"/>
        <v>0</v>
      </c>
    </row>
    <row r="1816" spans="1:10" x14ac:dyDescent="0.2">
      <c r="A1816" s="52" t="s">
        <v>1004</v>
      </c>
      <c r="B1816" s="143" t="s">
        <v>999</v>
      </c>
      <c r="C1816" s="144"/>
      <c r="D1816" s="37"/>
      <c r="E1816" s="37"/>
      <c r="F1816" s="37"/>
      <c r="G1816" s="38"/>
      <c r="H1816" s="38"/>
      <c r="I1816" s="38"/>
      <c r="J1816" s="36">
        <f>J1817+J1831</f>
        <v>0</v>
      </c>
    </row>
    <row r="1817" spans="1:10" x14ac:dyDescent="0.2">
      <c r="A1817" s="45" t="s">
        <v>21</v>
      </c>
      <c r="B1817" s="45" t="s">
        <v>42</v>
      </c>
      <c r="C1817" s="45"/>
      <c r="D1817" s="45"/>
      <c r="E1817" s="45"/>
      <c r="F1817" s="45"/>
      <c r="G1817" s="15"/>
      <c r="H1817" s="16"/>
      <c r="I1817" s="17"/>
      <c r="J1817" s="17">
        <f>J1818</f>
        <v>0</v>
      </c>
    </row>
    <row r="1818" spans="1:10" x14ac:dyDescent="0.2">
      <c r="A1818" s="45" t="s">
        <v>2</v>
      </c>
      <c r="B1818" s="45" t="s">
        <v>43</v>
      </c>
      <c r="C1818" s="45"/>
      <c r="D1818" s="45"/>
      <c r="E1818" s="45"/>
      <c r="F1818" s="45"/>
      <c r="G1818" s="15"/>
      <c r="H1818" s="16"/>
      <c r="I1818" s="18"/>
      <c r="J1818" s="18">
        <f>SUM(J1821:J1830)</f>
        <v>0</v>
      </c>
    </row>
    <row r="1819" spans="1:10" x14ac:dyDescent="0.2">
      <c r="A1819" s="53"/>
      <c r="B1819" s="137" t="s">
        <v>997</v>
      </c>
      <c r="C1819" s="138"/>
      <c r="D1819" s="138"/>
      <c r="E1819" s="138"/>
      <c r="F1819" s="139"/>
      <c r="G1819" s="15"/>
      <c r="H1819" s="16"/>
      <c r="I1819" s="18"/>
      <c r="J1819" s="18"/>
    </row>
    <row r="1820" spans="1:10" ht="22.5" x14ac:dyDescent="0.2">
      <c r="A1820" s="44" t="s">
        <v>248</v>
      </c>
      <c r="B1820" s="41" t="s">
        <v>249</v>
      </c>
      <c r="C1820" s="41" t="s">
        <v>250</v>
      </c>
      <c r="D1820" s="41" t="s">
        <v>263</v>
      </c>
      <c r="E1820" s="41" t="s">
        <v>262</v>
      </c>
      <c r="F1820" s="41" t="s">
        <v>251</v>
      </c>
      <c r="G1820" s="41" t="s">
        <v>1</v>
      </c>
      <c r="H1820" s="42" t="s">
        <v>16</v>
      </c>
      <c r="I1820" s="43" t="s">
        <v>15</v>
      </c>
      <c r="J1820" s="43" t="s">
        <v>17</v>
      </c>
    </row>
    <row r="1821" spans="1:10" x14ac:dyDescent="0.2">
      <c r="A1821" s="68" t="s">
        <v>297</v>
      </c>
      <c r="B1821" s="65" t="s">
        <v>384</v>
      </c>
      <c r="C1821" s="77" t="s">
        <v>293</v>
      </c>
      <c r="D1821" s="77">
        <v>123</v>
      </c>
      <c r="E1821" s="77">
        <v>120</v>
      </c>
      <c r="F1821" s="69" t="s">
        <v>295</v>
      </c>
      <c r="G1821" s="20" t="s">
        <v>30</v>
      </c>
      <c r="H1821" s="21">
        <v>1</v>
      </c>
      <c r="I1821" s="8">
        <v>0</v>
      </c>
      <c r="J1821" s="22">
        <f t="shared" ref="J1821:J1830" si="209">IF(ISNUMBER(H1821),ROUND(H1821*I1821,2),"")</f>
        <v>0</v>
      </c>
    </row>
    <row r="1822" spans="1:10" x14ac:dyDescent="0.2">
      <c r="A1822" s="68" t="s">
        <v>708</v>
      </c>
      <c r="B1822" s="65" t="s">
        <v>384</v>
      </c>
      <c r="C1822" s="77" t="s">
        <v>261</v>
      </c>
      <c r="D1822" s="77">
        <v>180</v>
      </c>
      <c r="E1822" s="77">
        <v>210</v>
      </c>
      <c r="F1822" s="69" t="s">
        <v>295</v>
      </c>
      <c r="G1822" s="20" t="s">
        <v>30</v>
      </c>
      <c r="H1822" s="21">
        <v>1</v>
      </c>
      <c r="I1822" s="8">
        <v>0</v>
      </c>
      <c r="J1822" s="22">
        <f t="shared" si="209"/>
        <v>0</v>
      </c>
    </row>
    <row r="1823" spans="1:10" x14ac:dyDescent="0.2">
      <c r="A1823" s="68" t="s">
        <v>403</v>
      </c>
      <c r="B1823" s="65" t="s">
        <v>383</v>
      </c>
      <c r="C1823" s="77" t="s">
        <v>261</v>
      </c>
      <c r="D1823" s="77">
        <v>123</v>
      </c>
      <c r="E1823" s="77">
        <v>210</v>
      </c>
      <c r="F1823" s="69" t="s">
        <v>295</v>
      </c>
      <c r="G1823" s="20" t="s">
        <v>30</v>
      </c>
      <c r="H1823" s="21">
        <v>1</v>
      </c>
      <c r="I1823" s="8">
        <v>0</v>
      </c>
      <c r="J1823" s="22">
        <f t="shared" si="209"/>
        <v>0</v>
      </c>
    </row>
    <row r="1824" spans="1:10" x14ac:dyDescent="0.2">
      <c r="A1824" s="68" t="s">
        <v>360</v>
      </c>
      <c r="B1824" s="65" t="s">
        <v>383</v>
      </c>
      <c r="C1824" s="77" t="s">
        <v>253</v>
      </c>
      <c r="D1824" s="77">
        <v>180</v>
      </c>
      <c r="E1824" s="77">
        <v>120</v>
      </c>
      <c r="F1824" s="69" t="s">
        <v>295</v>
      </c>
      <c r="G1824" s="20" t="s">
        <v>30</v>
      </c>
      <c r="H1824" s="21">
        <v>1</v>
      </c>
      <c r="I1824" s="8">
        <v>0</v>
      </c>
      <c r="J1824" s="22">
        <f t="shared" si="209"/>
        <v>0</v>
      </c>
    </row>
    <row r="1825" spans="1:10" x14ac:dyDescent="0.2">
      <c r="A1825" s="68" t="s">
        <v>233</v>
      </c>
      <c r="B1825" s="65" t="s">
        <v>391</v>
      </c>
      <c r="C1825" s="77" t="s">
        <v>253</v>
      </c>
      <c r="D1825" s="77">
        <v>123</v>
      </c>
      <c r="E1825" s="77">
        <v>120</v>
      </c>
      <c r="F1825" s="69" t="s">
        <v>264</v>
      </c>
      <c r="G1825" s="20" t="s">
        <v>30</v>
      </c>
      <c r="H1825" s="21">
        <v>1</v>
      </c>
      <c r="I1825" s="8">
        <v>0</v>
      </c>
      <c r="J1825" s="22">
        <f t="shared" si="209"/>
        <v>0</v>
      </c>
    </row>
    <row r="1826" spans="1:10" x14ac:dyDescent="0.2">
      <c r="A1826" s="68" t="s">
        <v>371</v>
      </c>
      <c r="B1826" s="65" t="s">
        <v>391</v>
      </c>
      <c r="C1826" s="77" t="s">
        <v>260</v>
      </c>
      <c r="D1826" s="77">
        <v>80</v>
      </c>
      <c r="E1826" s="77">
        <v>210</v>
      </c>
      <c r="F1826" s="69" t="s">
        <v>264</v>
      </c>
      <c r="G1826" s="20" t="s">
        <v>30</v>
      </c>
      <c r="H1826" s="21">
        <v>1</v>
      </c>
      <c r="I1826" s="8">
        <v>0</v>
      </c>
      <c r="J1826" s="22">
        <f t="shared" si="209"/>
        <v>0</v>
      </c>
    </row>
    <row r="1827" spans="1:10" x14ac:dyDescent="0.2">
      <c r="A1827" s="68" t="s">
        <v>235</v>
      </c>
      <c r="B1827" s="65" t="s">
        <v>391</v>
      </c>
      <c r="C1827" s="77" t="s">
        <v>253</v>
      </c>
      <c r="D1827" s="77">
        <v>180</v>
      </c>
      <c r="E1827" s="77">
        <v>120</v>
      </c>
      <c r="F1827" s="69" t="s">
        <v>264</v>
      </c>
      <c r="G1827" s="20" t="s">
        <v>30</v>
      </c>
      <c r="H1827" s="21">
        <v>1</v>
      </c>
      <c r="I1827" s="8">
        <v>0</v>
      </c>
      <c r="J1827" s="22">
        <f t="shared" si="209"/>
        <v>0</v>
      </c>
    </row>
    <row r="1828" spans="1:10" x14ac:dyDescent="0.2">
      <c r="A1828" s="68" t="s">
        <v>236</v>
      </c>
      <c r="B1828" s="65" t="s">
        <v>351</v>
      </c>
      <c r="C1828" s="77" t="s">
        <v>253</v>
      </c>
      <c r="D1828" s="77">
        <v>123</v>
      </c>
      <c r="E1828" s="77">
        <v>120</v>
      </c>
      <c r="F1828" s="69" t="s">
        <v>264</v>
      </c>
      <c r="G1828" s="20" t="s">
        <v>30</v>
      </c>
      <c r="H1828" s="21">
        <v>1</v>
      </c>
      <c r="I1828" s="8">
        <v>0</v>
      </c>
      <c r="J1828" s="22">
        <f t="shared" si="209"/>
        <v>0</v>
      </c>
    </row>
    <row r="1829" spans="1:10" x14ac:dyDescent="0.2">
      <c r="A1829" s="68" t="s">
        <v>941</v>
      </c>
      <c r="B1829" s="65" t="s">
        <v>947</v>
      </c>
      <c r="C1829" s="77" t="s">
        <v>261</v>
      </c>
      <c r="D1829" s="77">
        <v>123</v>
      </c>
      <c r="E1829" s="77">
        <v>210</v>
      </c>
      <c r="F1829" s="69" t="s">
        <v>264</v>
      </c>
      <c r="G1829" s="20" t="s">
        <v>30</v>
      </c>
      <c r="H1829" s="21">
        <v>1</v>
      </c>
      <c r="I1829" s="8">
        <v>0</v>
      </c>
      <c r="J1829" s="22">
        <f t="shared" si="209"/>
        <v>0</v>
      </c>
    </row>
    <row r="1830" spans="1:10" x14ac:dyDescent="0.2">
      <c r="A1830" s="68" t="s">
        <v>334</v>
      </c>
      <c r="B1830" s="65" t="s">
        <v>489</v>
      </c>
      <c r="C1830" s="77" t="s">
        <v>261</v>
      </c>
      <c r="D1830" s="77">
        <v>123</v>
      </c>
      <c r="E1830" s="77">
        <v>210</v>
      </c>
      <c r="F1830" s="69" t="s">
        <v>264</v>
      </c>
      <c r="G1830" s="20" t="s">
        <v>30</v>
      </c>
      <c r="H1830" s="21">
        <v>1</v>
      </c>
      <c r="I1830" s="8">
        <v>0</v>
      </c>
      <c r="J1830" s="22">
        <f t="shared" si="209"/>
        <v>0</v>
      </c>
    </row>
    <row r="1831" spans="1:10" x14ac:dyDescent="0.2">
      <c r="A1831" s="45" t="s">
        <v>22</v>
      </c>
      <c r="B1831" s="45" t="s">
        <v>27</v>
      </c>
      <c r="C1831" s="45"/>
      <c r="D1831" s="45"/>
      <c r="E1831" s="45"/>
      <c r="F1831" s="45"/>
      <c r="G1831" s="15"/>
      <c r="H1831" s="16"/>
      <c r="I1831" s="17"/>
      <c r="J1831" s="17">
        <f>SUM(J1832:J1836)</f>
        <v>0</v>
      </c>
    </row>
    <row r="1832" spans="1:10" ht="11.25" customHeight="1" x14ac:dyDescent="0.2">
      <c r="A1832" s="31" t="s">
        <v>3</v>
      </c>
      <c r="B1832" s="134" t="s">
        <v>284</v>
      </c>
      <c r="C1832" s="135" t="s">
        <v>284</v>
      </c>
      <c r="D1832" s="135" t="s">
        <v>284</v>
      </c>
      <c r="E1832" s="135" t="s">
        <v>284</v>
      </c>
      <c r="F1832" s="136" t="s">
        <v>284</v>
      </c>
      <c r="G1832" s="20" t="s">
        <v>23</v>
      </c>
      <c r="H1832" s="23">
        <v>15.3</v>
      </c>
      <c r="I1832" s="9">
        <v>0</v>
      </c>
      <c r="J1832" s="22">
        <f>IF(ISNUMBER(H1832),ROUND(H1832*I1832,2),"")</f>
        <v>0</v>
      </c>
    </row>
    <row r="1833" spans="1:10" ht="11.25" customHeight="1" x14ac:dyDescent="0.2">
      <c r="A1833" s="31" t="s">
        <v>4</v>
      </c>
      <c r="B1833" s="134" t="s">
        <v>290</v>
      </c>
      <c r="C1833" s="135" t="s">
        <v>290</v>
      </c>
      <c r="D1833" s="135" t="s">
        <v>290</v>
      </c>
      <c r="E1833" s="135" t="s">
        <v>290</v>
      </c>
      <c r="F1833" s="136" t="s">
        <v>290</v>
      </c>
      <c r="G1833" s="20" t="s">
        <v>23</v>
      </c>
      <c r="H1833" s="23">
        <v>11.16</v>
      </c>
      <c r="I1833" s="9">
        <v>0</v>
      </c>
      <c r="J1833" s="22">
        <f t="shared" ref="J1833:J1836" si="210">IF(ISNUMBER(H1833),ROUND(H1833*I1833,2),"")</f>
        <v>0</v>
      </c>
    </row>
    <row r="1834" spans="1:10" ht="11.25" customHeight="1" x14ac:dyDescent="0.2">
      <c r="A1834" s="31" t="s">
        <v>6</v>
      </c>
      <c r="B1834" s="134" t="s">
        <v>1000</v>
      </c>
      <c r="C1834" s="135" t="s">
        <v>1000</v>
      </c>
      <c r="D1834" s="135" t="s">
        <v>1000</v>
      </c>
      <c r="E1834" s="135" t="s">
        <v>1000</v>
      </c>
      <c r="F1834" s="136" t="s">
        <v>1000</v>
      </c>
      <c r="G1834" s="20" t="s">
        <v>5</v>
      </c>
      <c r="H1834" s="23">
        <v>13.2</v>
      </c>
      <c r="I1834" s="9">
        <v>0</v>
      </c>
      <c r="J1834" s="22">
        <f t="shared" si="210"/>
        <v>0</v>
      </c>
    </row>
    <row r="1835" spans="1:10" ht="11.25" customHeight="1" x14ac:dyDescent="0.2">
      <c r="A1835" s="31" t="s">
        <v>7</v>
      </c>
      <c r="B1835" s="134" t="s">
        <v>269</v>
      </c>
      <c r="C1835" s="135" t="s">
        <v>269</v>
      </c>
      <c r="D1835" s="135" t="s">
        <v>269</v>
      </c>
      <c r="E1835" s="135" t="s">
        <v>269</v>
      </c>
      <c r="F1835" s="136" t="s">
        <v>269</v>
      </c>
      <c r="G1835" s="20" t="s">
        <v>5</v>
      </c>
      <c r="H1835" s="23">
        <v>65.399999999999991</v>
      </c>
      <c r="I1835" s="9">
        <v>0</v>
      </c>
      <c r="J1835" s="22">
        <f t="shared" si="210"/>
        <v>0</v>
      </c>
    </row>
    <row r="1836" spans="1:10" ht="11.25" customHeight="1" x14ac:dyDescent="0.2">
      <c r="A1836" s="31" t="s">
        <v>8</v>
      </c>
      <c r="B1836" s="134" t="s">
        <v>271</v>
      </c>
      <c r="C1836" s="135" t="s">
        <v>271</v>
      </c>
      <c r="D1836" s="135" t="s">
        <v>271</v>
      </c>
      <c r="E1836" s="135" t="s">
        <v>271</v>
      </c>
      <c r="F1836" s="136" t="s">
        <v>271</v>
      </c>
      <c r="G1836" s="20" t="s">
        <v>5</v>
      </c>
      <c r="H1836" s="23">
        <v>65.399999999999991</v>
      </c>
      <c r="I1836" s="9">
        <v>0</v>
      </c>
      <c r="J1836" s="22">
        <f t="shared" si="210"/>
        <v>0</v>
      </c>
    </row>
    <row r="1837" spans="1:10" x14ac:dyDescent="0.2">
      <c r="A1837" s="52" t="s">
        <v>1008</v>
      </c>
      <c r="B1837" s="143" t="s">
        <v>1002</v>
      </c>
      <c r="C1837" s="144"/>
      <c r="D1837" s="37"/>
      <c r="E1837" s="37"/>
      <c r="F1837" s="37"/>
      <c r="G1837" s="38"/>
      <c r="H1837" s="38"/>
      <c r="I1837" s="38"/>
      <c r="J1837" s="36">
        <f>J1838+J1850</f>
        <v>0</v>
      </c>
    </row>
    <row r="1838" spans="1:10" x14ac:dyDescent="0.2">
      <c r="A1838" s="45" t="s">
        <v>21</v>
      </c>
      <c r="B1838" s="45" t="s">
        <v>42</v>
      </c>
      <c r="C1838" s="45"/>
      <c r="D1838" s="45"/>
      <c r="E1838" s="45"/>
      <c r="F1838" s="45"/>
      <c r="G1838" s="15"/>
      <c r="H1838" s="16"/>
      <c r="I1838" s="17"/>
      <c r="J1838" s="17">
        <f>J1839</f>
        <v>0</v>
      </c>
    </row>
    <row r="1839" spans="1:10" x14ac:dyDescent="0.2">
      <c r="A1839" s="45" t="s">
        <v>2</v>
      </c>
      <c r="B1839" s="45" t="s">
        <v>43</v>
      </c>
      <c r="C1839" s="45"/>
      <c r="D1839" s="45"/>
      <c r="E1839" s="45"/>
      <c r="F1839" s="45"/>
      <c r="G1839" s="15"/>
      <c r="H1839" s="16"/>
      <c r="I1839" s="18"/>
      <c r="J1839" s="18">
        <f>SUM(J1842:J1849)</f>
        <v>0</v>
      </c>
    </row>
    <row r="1840" spans="1:10" x14ac:dyDescent="0.2">
      <c r="A1840" s="53"/>
      <c r="B1840" s="137" t="s">
        <v>272</v>
      </c>
      <c r="C1840" s="138"/>
      <c r="D1840" s="138"/>
      <c r="E1840" s="138"/>
      <c r="F1840" s="139"/>
      <c r="G1840" s="15"/>
      <c r="H1840" s="16"/>
      <c r="I1840" s="18"/>
      <c r="J1840" s="18"/>
    </row>
    <row r="1841" spans="1:10" ht="22.5" x14ac:dyDescent="0.2">
      <c r="A1841" s="44" t="s">
        <v>248</v>
      </c>
      <c r="B1841" s="41" t="s">
        <v>249</v>
      </c>
      <c r="C1841" s="41" t="s">
        <v>250</v>
      </c>
      <c r="D1841" s="41" t="s">
        <v>263</v>
      </c>
      <c r="E1841" s="41" t="s">
        <v>262</v>
      </c>
      <c r="F1841" s="41" t="s">
        <v>251</v>
      </c>
      <c r="G1841" s="41" t="s">
        <v>1</v>
      </c>
      <c r="H1841" s="42" t="s">
        <v>16</v>
      </c>
      <c r="I1841" s="43" t="s">
        <v>15</v>
      </c>
      <c r="J1841" s="43" t="s">
        <v>17</v>
      </c>
    </row>
    <row r="1842" spans="1:10" x14ac:dyDescent="0.2">
      <c r="A1842" s="68" t="s">
        <v>233</v>
      </c>
      <c r="B1842" s="65" t="s">
        <v>881</v>
      </c>
      <c r="C1842" s="77" t="s">
        <v>293</v>
      </c>
      <c r="D1842" s="77">
        <v>123</v>
      </c>
      <c r="E1842" s="77">
        <v>135</v>
      </c>
      <c r="F1842" s="69" t="s">
        <v>264</v>
      </c>
      <c r="G1842" s="20" t="s">
        <v>30</v>
      </c>
      <c r="H1842" s="21">
        <v>1</v>
      </c>
      <c r="I1842" s="8">
        <v>0</v>
      </c>
      <c r="J1842" s="22">
        <f t="shared" ref="J1842:J1849" si="211">IF(ISNUMBER(H1842),ROUND(H1842*I1842,2),"")</f>
        <v>0</v>
      </c>
    </row>
    <row r="1843" spans="1:10" x14ac:dyDescent="0.2">
      <c r="A1843" s="68" t="s">
        <v>254</v>
      </c>
      <c r="B1843" s="65" t="s">
        <v>410</v>
      </c>
      <c r="C1843" s="77" t="s">
        <v>253</v>
      </c>
      <c r="D1843" s="77">
        <v>123</v>
      </c>
      <c r="E1843" s="77">
        <v>135</v>
      </c>
      <c r="F1843" s="69" t="s">
        <v>264</v>
      </c>
      <c r="G1843" s="20" t="s">
        <v>30</v>
      </c>
      <c r="H1843" s="21">
        <v>1</v>
      </c>
      <c r="I1843" s="8">
        <v>0</v>
      </c>
      <c r="J1843" s="22">
        <f t="shared" si="211"/>
        <v>0</v>
      </c>
    </row>
    <row r="1844" spans="1:10" x14ac:dyDescent="0.2">
      <c r="A1844" s="68" t="s">
        <v>235</v>
      </c>
      <c r="B1844" s="65" t="s">
        <v>391</v>
      </c>
      <c r="C1844" s="77" t="s">
        <v>293</v>
      </c>
      <c r="D1844" s="77">
        <v>123</v>
      </c>
      <c r="E1844" s="77">
        <v>210</v>
      </c>
      <c r="F1844" s="69" t="s">
        <v>282</v>
      </c>
      <c r="G1844" s="20" t="s">
        <v>30</v>
      </c>
      <c r="H1844" s="21">
        <v>1</v>
      </c>
      <c r="I1844" s="8">
        <v>0</v>
      </c>
      <c r="J1844" s="22">
        <f t="shared" si="211"/>
        <v>0</v>
      </c>
    </row>
    <row r="1845" spans="1:10" x14ac:dyDescent="0.2">
      <c r="A1845" s="68" t="s">
        <v>363</v>
      </c>
      <c r="B1845" s="65" t="s">
        <v>391</v>
      </c>
      <c r="C1845" s="77" t="s">
        <v>260</v>
      </c>
      <c r="D1845" s="77">
        <v>135</v>
      </c>
      <c r="E1845" s="77">
        <v>145</v>
      </c>
      <c r="F1845" s="69" t="s">
        <v>282</v>
      </c>
      <c r="G1845" s="20" t="s">
        <v>30</v>
      </c>
      <c r="H1845" s="21">
        <v>1</v>
      </c>
      <c r="I1845" s="8">
        <v>0</v>
      </c>
      <c r="J1845" s="22">
        <f t="shared" si="211"/>
        <v>0</v>
      </c>
    </row>
    <row r="1846" spans="1:10" x14ac:dyDescent="0.2">
      <c r="A1846" s="68" t="s">
        <v>237</v>
      </c>
      <c r="B1846" s="65" t="s">
        <v>391</v>
      </c>
      <c r="C1846" s="77" t="s">
        <v>253</v>
      </c>
      <c r="D1846" s="77">
        <v>190</v>
      </c>
      <c r="E1846" s="77">
        <v>135</v>
      </c>
      <c r="F1846" s="69" t="s">
        <v>282</v>
      </c>
      <c r="G1846" s="20" t="s">
        <v>30</v>
      </c>
      <c r="H1846" s="21">
        <v>1</v>
      </c>
      <c r="I1846" s="8">
        <v>0</v>
      </c>
      <c r="J1846" s="22">
        <f t="shared" si="211"/>
        <v>0</v>
      </c>
    </row>
    <row r="1847" spans="1:10" x14ac:dyDescent="0.2">
      <c r="A1847" s="68" t="s">
        <v>238</v>
      </c>
      <c r="B1847" s="65" t="s">
        <v>356</v>
      </c>
      <c r="C1847" s="77" t="s">
        <v>293</v>
      </c>
      <c r="D1847" s="77">
        <v>123</v>
      </c>
      <c r="E1847" s="77">
        <v>125</v>
      </c>
      <c r="F1847" s="69" t="s">
        <v>264</v>
      </c>
      <c r="G1847" s="20" t="s">
        <v>30</v>
      </c>
      <c r="H1847" s="21">
        <v>1</v>
      </c>
      <c r="I1847" s="8">
        <v>0</v>
      </c>
      <c r="J1847" s="22">
        <f t="shared" si="211"/>
        <v>0</v>
      </c>
    </row>
    <row r="1848" spans="1:10" x14ac:dyDescent="0.2">
      <c r="A1848" s="68" t="s">
        <v>941</v>
      </c>
      <c r="B1848" s="65" t="s">
        <v>399</v>
      </c>
      <c r="C1848" s="77" t="s">
        <v>260</v>
      </c>
      <c r="D1848" s="77">
        <v>123</v>
      </c>
      <c r="E1848" s="77">
        <v>200</v>
      </c>
      <c r="F1848" s="69" t="s">
        <v>264</v>
      </c>
      <c r="G1848" s="20" t="s">
        <v>30</v>
      </c>
      <c r="H1848" s="21">
        <v>1</v>
      </c>
      <c r="I1848" s="8">
        <v>0</v>
      </c>
      <c r="J1848" s="22">
        <f t="shared" si="211"/>
        <v>0</v>
      </c>
    </row>
    <row r="1849" spans="1:10" x14ac:dyDescent="0.2">
      <c r="A1849" s="68" t="s">
        <v>405</v>
      </c>
      <c r="B1849" s="65" t="s">
        <v>399</v>
      </c>
      <c r="C1849" s="77" t="s">
        <v>293</v>
      </c>
      <c r="D1849" s="77">
        <v>120</v>
      </c>
      <c r="E1849" s="77">
        <v>135</v>
      </c>
      <c r="F1849" s="69" t="s">
        <v>264</v>
      </c>
      <c r="G1849" s="20" t="s">
        <v>30</v>
      </c>
      <c r="H1849" s="21">
        <v>1</v>
      </c>
      <c r="I1849" s="8">
        <v>0</v>
      </c>
      <c r="J1849" s="22">
        <f t="shared" si="211"/>
        <v>0</v>
      </c>
    </row>
    <row r="1850" spans="1:10" x14ac:dyDescent="0.2">
      <c r="A1850" s="45" t="s">
        <v>22</v>
      </c>
      <c r="B1850" s="45" t="s">
        <v>27</v>
      </c>
      <c r="C1850" s="45"/>
      <c r="D1850" s="45"/>
      <c r="E1850" s="45"/>
      <c r="F1850" s="45"/>
      <c r="G1850" s="15"/>
      <c r="H1850" s="16"/>
      <c r="I1850" s="17"/>
      <c r="J1850" s="17">
        <f>SUM(J1851:J1854)</f>
        <v>0</v>
      </c>
    </row>
    <row r="1851" spans="1:10" ht="11.25" customHeight="1" x14ac:dyDescent="0.2">
      <c r="A1851" s="31" t="s">
        <v>3</v>
      </c>
      <c r="B1851" s="134" t="s">
        <v>284</v>
      </c>
      <c r="C1851" s="135" t="s">
        <v>284</v>
      </c>
      <c r="D1851" s="135" t="s">
        <v>284</v>
      </c>
      <c r="E1851" s="135" t="s">
        <v>284</v>
      </c>
      <c r="F1851" s="136" t="s">
        <v>284</v>
      </c>
      <c r="G1851" s="20" t="s">
        <v>23</v>
      </c>
      <c r="H1851" s="23">
        <v>15.092499999999998</v>
      </c>
      <c r="I1851" s="9">
        <v>0</v>
      </c>
      <c r="J1851" s="22">
        <f>IF(ISNUMBER(H1851),ROUND(H1851*I1851,2),"")</f>
        <v>0</v>
      </c>
    </row>
    <row r="1852" spans="1:10" ht="11.25" customHeight="1" x14ac:dyDescent="0.2">
      <c r="A1852" s="31" t="s">
        <v>4</v>
      </c>
      <c r="B1852" s="134" t="s">
        <v>1003</v>
      </c>
      <c r="C1852" s="135" t="s">
        <v>1003</v>
      </c>
      <c r="D1852" s="135" t="s">
        <v>1003</v>
      </c>
      <c r="E1852" s="135" t="s">
        <v>1003</v>
      </c>
      <c r="F1852" s="136" t="s">
        <v>1003</v>
      </c>
      <c r="G1852" s="20" t="s">
        <v>5</v>
      </c>
      <c r="H1852" s="23">
        <v>8.5</v>
      </c>
      <c r="I1852" s="9">
        <v>0</v>
      </c>
      <c r="J1852" s="22">
        <f t="shared" ref="J1852:J1854" si="212">IF(ISNUMBER(H1852),ROUND(H1852*I1852,2),"")</f>
        <v>0</v>
      </c>
    </row>
    <row r="1853" spans="1:10" ht="11.25" customHeight="1" x14ac:dyDescent="0.2">
      <c r="A1853" s="31" t="s">
        <v>6</v>
      </c>
      <c r="B1853" s="134" t="s">
        <v>269</v>
      </c>
      <c r="C1853" s="135" t="s">
        <v>269</v>
      </c>
      <c r="D1853" s="135" t="s">
        <v>269</v>
      </c>
      <c r="E1853" s="135" t="s">
        <v>269</v>
      </c>
      <c r="F1853" s="136" t="s">
        <v>269</v>
      </c>
      <c r="G1853" s="20" t="s">
        <v>5</v>
      </c>
      <c r="H1853" s="23">
        <v>45.100000000000009</v>
      </c>
      <c r="I1853" s="9">
        <v>0</v>
      </c>
      <c r="J1853" s="22">
        <f t="shared" si="212"/>
        <v>0</v>
      </c>
    </row>
    <row r="1854" spans="1:10" ht="11.25" customHeight="1" x14ac:dyDescent="0.2">
      <c r="A1854" s="31" t="s">
        <v>7</v>
      </c>
      <c r="B1854" s="134" t="s">
        <v>271</v>
      </c>
      <c r="C1854" s="135" t="s">
        <v>271</v>
      </c>
      <c r="D1854" s="135" t="s">
        <v>271</v>
      </c>
      <c r="E1854" s="135" t="s">
        <v>271</v>
      </c>
      <c r="F1854" s="136" t="s">
        <v>271</v>
      </c>
      <c r="G1854" s="20" t="s">
        <v>5</v>
      </c>
      <c r="H1854" s="23">
        <v>45.100000000000009</v>
      </c>
      <c r="I1854" s="9">
        <v>0</v>
      </c>
      <c r="J1854" s="22">
        <f t="shared" si="212"/>
        <v>0</v>
      </c>
    </row>
    <row r="1855" spans="1:10" x14ac:dyDescent="0.2">
      <c r="A1855" s="52" t="s">
        <v>1009</v>
      </c>
      <c r="B1855" s="143" t="s">
        <v>1006</v>
      </c>
      <c r="C1855" s="144"/>
      <c r="D1855" s="37"/>
      <c r="E1855" s="37"/>
      <c r="F1855" s="37"/>
      <c r="G1855" s="38"/>
      <c r="H1855" s="38"/>
      <c r="I1855" s="38"/>
      <c r="J1855" s="36">
        <f>J1856+J1865</f>
        <v>0</v>
      </c>
    </row>
    <row r="1856" spans="1:10" x14ac:dyDescent="0.2">
      <c r="A1856" s="45" t="s">
        <v>21</v>
      </c>
      <c r="B1856" s="45" t="s">
        <v>42</v>
      </c>
      <c r="C1856" s="45"/>
      <c r="D1856" s="45"/>
      <c r="E1856" s="45"/>
      <c r="F1856" s="45"/>
      <c r="G1856" s="15"/>
      <c r="H1856" s="16"/>
      <c r="I1856" s="17"/>
      <c r="J1856" s="17">
        <f>J1857</f>
        <v>0</v>
      </c>
    </row>
    <row r="1857" spans="1:10" x14ac:dyDescent="0.2">
      <c r="A1857" s="45" t="s">
        <v>2</v>
      </c>
      <c r="B1857" s="45" t="s">
        <v>43</v>
      </c>
      <c r="C1857" s="45"/>
      <c r="D1857" s="45"/>
      <c r="E1857" s="45"/>
      <c r="F1857" s="45"/>
      <c r="G1857" s="15"/>
      <c r="H1857" s="16"/>
      <c r="I1857" s="18"/>
      <c r="J1857" s="18">
        <f>SUM(J1860:J1864)</f>
        <v>0</v>
      </c>
    </row>
    <row r="1858" spans="1:10" x14ac:dyDescent="0.2">
      <c r="A1858" s="53"/>
      <c r="B1858" s="137" t="s">
        <v>1007</v>
      </c>
      <c r="C1858" s="138"/>
      <c r="D1858" s="138"/>
      <c r="E1858" s="138"/>
      <c r="F1858" s="139"/>
      <c r="G1858" s="15"/>
      <c r="H1858" s="16"/>
      <c r="I1858" s="18"/>
      <c r="J1858" s="18"/>
    </row>
    <row r="1859" spans="1:10" ht="22.5" x14ac:dyDescent="0.2">
      <c r="A1859" s="44" t="s">
        <v>248</v>
      </c>
      <c r="B1859" s="41" t="s">
        <v>249</v>
      </c>
      <c r="C1859" s="41" t="s">
        <v>250</v>
      </c>
      <c r="D1859" s="41" t="s">
        <v>263</v>
      </c>
      <c r="E1859" s="41" t="s">
        <v>262</v>
      </c>
      <c r="F1859" s="41" t="s">
        <v>251</v>
      </c>
      <c r="G1859" s="41" t="s">
        <v>1</v>
      </c>
      <c r="H1859" s="42" t="s">
        <v>16</v>
      </c>
      <c r="I1859" s="43" t="s">
        <v>15</v>
      </c>
      <c r="J1859" s="43" t="s">
        <v>17</v>
      </c>
    </row>
    <row r="1860" spans="1:10" x14ac:dyDescent="0.2">
      <c r="A1860" s="68" t="s">
        <v>233</v>
      </c>
      <c r="B1860" s="65" t="s">
        <v>357</v>
      </c>
      <c r="C1860" s="77" t="s">
        <v>984</v>
      </c>
      <c r="D1860" s="77">
        <v>123</v>
      </c>
      <c r="E1860" s="77">
        <v>158</v>
      </c>
      <c r="F1860" s="69" t="s">
        <v>264</v>
      </c>
      <c r="G1860" s="20" t="s">
        <v>30</v>
      </c>
      <c r="H1860" s="21">
        <v>1</v>
      </c>
      <c r="I1860" s="8">
        <v>0</v>
      </c>
      <c r="J1860" s="22">
        <f t="shared" ref="J1860:J1864" si="213">IF(ISNUMBER(H1860),ROUND(H1860*I1860,2),"")</f>
        <v>0</v>
      </c>
    </row>
    <row r="1861" spans="1:10" x14ac:dyDescent="0.2">
      <c r="A1861" s="68" t="s">
        <v>371</v>
      </c>
      <c r="B1861" s="65" t="s">
        <v>873</v>
      </c>
      <c r="C1861" s="77" t="s">
        <v>260</v>
      </c>
      <c r="D1861" s="77">
        <v>123</v>
      </c>
      <c r="E1861" s="77">
        <v>225</v>
      </c>
      <c r="F1861" s="69" t="s">
        <v>294</v>
      </c>
      <c r="G1861" s="20" t="s">
        <v>30</v>
      </c>
      <c r="H1861" s="21">
        <v>1</v>
      </c>
      <c r="I1861" s="8">
        <v>0</v>
      </c>
      <c r="J1861" s="22">
        <f t="shared" si="213"/>
        <v>0</v>
      </c>
    </row>
    <row r="1862" spans="1:10" x14ac:dyDescent="0.2">
      <c r="A1862" s="68" t="s">
        <v>235</v>
      </c>
      <c r="B1862" s="65" t="s">
        <v>873</v>
      </c>
      <c r="C1862" s="77" t="s">
        <v>984</v>
      </c>
      <c r="D1862" s="77">
        <v>160</v>
      </c>
      <c r="E1862" s="77">
        <v>158</v>
      </c>
      <c r="F1862" s="69" t="s">
        <v>294</v>
      </c>
      <c r="G1862" s="20" t="s">
        <v>30</v>
      </c>
      <c r="H1862" s="21">
        <v>1</v>
      </c>
      <c r="I1862" s="8">
        <v>0</v>
      </c>
      <c r="J1862" s="22">
        <f t="shared" si="213"/>
        <v>0</v>
      </c>
    </row>
    <row r="1863" spans="1:10" x14ac:dyDescent="0.2">
      <c r="A1863" s="68" t="s">
        <v>236</v>
      </c>
      <c r="B1863" s="65" t="s">
        <v>391</v>
      </c>
      <c r="C1863" s="77" t="s">
        <v>984</v>
      </c>
      <c r="D1863" s="77">
        <v>123</v>
      </c>
      <c r="E1863" s="77">
        <v>158</v>
      </c>
      <c r="F1863" s="69" t="s">
        <v>294</v>
      </c>
      <c r="G1863" s="20" t="s">
        <v>30</v>
      </c>
      <c r="H1863" s="21">
        <v>1</v>
      </c>
      <c r="I1863" s="8">
        <v>0</v>
      </c>
      <c r="J1863" s="22">
        <f t="shared" si="213"/>
        <v>0</v>
      </c>
    </row>
    <row r="1864" spans="1:10" x14ac:dyDescent="0.2">
      <c r="A1864" s="68" t="s">
        <v>237</v>
      </c>
      <c r="B1864" s="65" t="s">
        <v>390</v>
      </c>
      <c r="C1864" s="77" t="s">
        <v>984</v>
      </c>
      <c r="D1864" s="77">
        <v>123</v>
      </c>
      <c r="E1864" s="77">
        <v>158</v>
      </c>
      <c r="F1864" s="69" t="s">
        <v>294</v>
      </c>
      <c r="G1864" s="20" t="s">
        <v>30</v>
      </c>
      <c r="H1864" s="21">
        <v>1</v>
      </c>
      <c r="I1864" s="8">
        <v>0</v>
      </c>
      <c r="J1864" s="22">
        <f t="shared" si="213"/>
        <v>0</v>
      </c>
    </row>
    <row r="1865" spans="1:10" x14ac:dyDescent="0.2">
      <c r="A1865" s="45" t="s">
        <v>22</v>
      </c>
      <c r="B1865" s="45" t="s">
        <v>27</v>
      </c>
      <c r="C1865" s="45"/>
      <c r="D1865" s="45"/>
      <c r="E1865" s="45"/>
      <c r="F1865" s="45"/>
      <c r="G1865" s="15"/>
      <c r="H1865" s="16"/>
      <c r="I1865" s="17"/>
      <c r="J1865" s="17">
        <f>SUM(J1866:J1869)</f>
        <v>0</v>
      </c>
    </row>
    <row r="1866" spans="1:10" ht="11.25" customHeight="1" x14ac:dyDescent="0.2">
      <c r="A1866" s="31" t="s">
        <v>3</v>
      </c>
      <c r="B1866" s="134" t="s">
        <v>339</v>
      </c>
      <c r="C1866" s="135" t="s">
        <v>339</v>
      </c>
      <c r="D1866" s="135" t="s">
        <v>339</v>
      </c>
      <c r="E1866" s="135" t="s">
        <v>339</v>
      </c>
      <c r="F1866" s="136" t="s">
        <v>339</v>
      </c>
      <c r="G1866" s="20" t="s">
        <v>23</v>
      </c>
      <c r="H1866" s="23">
        <v>2.2275</v>
      </c>
      <c r="I1866" s="9">
        <v>0</v>
      </c>
      <c r="J1866" s="22">
        <f>IF(ISNUMBER(H1866),ROUND(H1866*I1866,2),"")</f>
        <v>0</v>
      </c>
    </row>
    <row r="1867" spans="1:10" ht="11.25" customHeight="1" x14ac:dyDescent="0.2">
      <c r="A1867" s="31" t="s">
        <v>4</v>
      </c>
      <c r="B1867" s="134" t="s">
        <v>284</v>
      </c>
      <c r="C1867" s="135" t="s">
        <v>284</v>
      </c>
      <c r="D1867" s="135" t="s">
        <v>284</v>
      </c>
      <c r="E1867" s="135" t="s">
        <v>284</v>
      </c>
      <c r="F1867" s="136" t="s">
        <v>284</v>
      </c>
      <c r="G1867" s="20" t="s">
        <v>23</v>
      </c>
      <c r="H1867" s="23">
        <v>10.112</v>
      </c>
      <c r="I1867" s="9">
        <v>0</v>
      </c>
      <c r="J1867" s="22">
        <f t="shared" ref="J1867:J1869" si="214">IF(ISNUMBER(H1867),ROUND(H1867*I1867,2),"")</f>
        <v>0</v>
      </c>
    </row>
    <row r="1868" spans="1:10" ht="11.25" customHeight="1" x14ac:dyDescent="0.2">
      <c r="A1868" s="31" t="s">
        <v>6</v>
      </c>
      <c r="B1868" s="134" t="s">
        <v>269</v>
      </c>
      <c r="C1868" s="135" t="s">
        <v>269</v>
      </c>
      <c r="D1868" s="135" t="s">
        <v>269</v>
      </c>
      <c r="E1868" s="135" t="s">
        <v>269</v>
      </c>
      <c r="F1868" s="136" t="s">
        <v>269</v>
      </c>
      <c r="G1868" s="20" t="s">
        <v>5</v>
      </c>
      <c r="H1868" s="23">
        <v>31.919999999999998</v>
      </c>
      <c r="I1868" s="9">
        <v>0</v>
      </c>
      <c r="J1868" s="22">
        <f t="shared" si="214"/>
        <v>0</v>
      </c>
    </row>
    <row r="1869" spans="1:10" ht="11.25" customHeight="1" x14ac:dyDescent="0.2">
      <c r="A1869" s="31" t="s">
        <v>7</v>
      </c>
      <c r="B1869" s="134" t="s">
        <v>271</v>
      </c>
      <c r="C1869" s="135" t="s">
        <v>271</v>
      </c>
      <c r="D1869" s="135" t="s">
        <v>271</v>
      </c>
      <c r="E1869" s="135" t="s">
        <v>271</v>
      </c>
      <c r="F1869" s="136" t="s">
        <v>271</v>
      </c>
      <c r="G1869" s="20" t="s">
        <v>5</v>
      </c>
      <c r="H1869" s="23">
        <v>31.919999999999998</v>
      </c>
      <c r="I1869" s="9">
        <v>0</v>
      </c>
      <c r="J1869" s="22">
        <f t="shared" si="214"/>
        <v>0</v>
      </c>
    </row>
    <row r="1870" spans="1:10" x14ac:dyDescent="0.2">
      <c r="A1870" s="52" t="s">
        <v>1011</v>
      </c>
      <c r="B1870" s="143" t="s">
        <v>1151</v>
      </c>
      <c r="C1870" s="144"/>
      <c r="D1870" s="37"/>
      <c r="E1870" s="37"/>
      <c r="F1870" s="37"/>
      <c r="G1870" s="38"/>
      <c r="H1870" s="38"/>
      <c r="I1870" s="38"/>
      <c r="J1870" s="36">
        <f>J1871+J1884</f>
        <v>0</v>
      </c>
    </row>
    <row r="1871" spans="1:10" x14ac:dyDescent="0.2">
      <c r="A1871" s="45" t="s">
        <v>21</v>
      </c>
      <c r="B1871" s="45" t="s">
        <v>42</v>
      </c>
      <c r="C1871" s="45"/>
      <c r="D1871" s="45"/>
      <c r="E1871" s="45"/>
      <c r="F1871" s="45"/>
      <c r="G1871" s="15"/>
      <c r="H1871" s="16"/>
      <c r="I1871" s="17"/>
      <c r="J1871" s="17">
        <f>J1872</f>
        <v>0</v>
      </c>
    </row>
    <row r="1872" spans="1:10" x14ac:dyDescent="0.2">
      <c r="A1872" s="45" t="s">
        <v>2</v>
      </c>
      <c r="B1872" s="45" t="s">
        <v>43</v>
      </c>
      <c r="C1872" s="45"/>
      <c r="D1872" s="45"/>
      <c r="E1872" s="45"/>
      <c r="F1872" s="45"/>
      <c r="G1872" s="15"/>
      <c r="H1872" s="16"/>
      <c r="I1872" s="18"/>
      <c r="J1872" s="18">
        <f>SUM(J1875:J1883)</f>
        <v>0</v>
      </c>
    </row>
    <row r="1873" spans="1:10" x14ac:dyDescent="0.2">
      <c r="A1873" s="53"/>
      <c r="B1873" s="137" t="s">
        <v>519</v>
      </c>
      <c r="C1873" s="138"/>
      <c r="D1873" s="138"/>
      <c r="E1873" s="138"/>
      <c r="F1873" s="139"/>
      <c r="G1873" s="15"/>
      <c r="H1873" s="16"/>
      <c r="I1873" s="18"/>
      <c r="J1873" s="18"/>
    </row>
    <row r="1874" spans="1:10" ht="22.5" x14ac:dyDescent="0.2">
      <c r="A1874" s="44" t="s">
        <v>248</v>
      </c>
      <c r="B1874" s="41" t="s">
        <v>249</v>
      </c>
      <c r="C1874" s="41" t="s">
        <v>250</v>
      </c>
      <c r="D1874" s="41" t="s">
        <v>263</v>
      </c>
      <c r="E1874" s="41" t="s">
        <v>262</v>
      </c>
      <c r="F1874" s="41" t="s">
        <v>251</v>
      </c>
      <c r="G1874" s="41" t="s">
        <v>1</v>
      </c>
      <c r="H1874" s="42" t="s">
        <v>16</v>
      </c>
      <c r="I1874" s="43" t="s">
        <v>15</v>
      </c>
      <c r="J1874" s="43" t="s">
        <v>17</v>
      </c>
    </row>
    <row r="1875" spans="1:10" x14ac:dyDescent="0.2">
      <c r="A1875" s="68" t="s">
        <v>297</v>
      </c>
      <c r="B1875" s="65" t="s">
        <v>451</v>
      </c>
      <c r="C1875" s="77" t="s">
        <v>293</v>
      </c>
      <c r="D1875" s="77">
        <v>123</v>
      </c>
      <c r="E1875" s="77">
        <v>146</v>
      </c>
      <c r="F1875" s="69" t="s">
        <v>264</v>
      </c>
      <c r="G1875" s="20" t="s">
        <v>30</v>
      </c>
      <c r="H1875" s="21">
        <v>1</v>
      </c>
      <c r="I1875" s="8">
        <v>0</v>
      </c>
      <c r="J1875" s="22">
        <f t="shared" ref="J1875:J1883" si="215">IF(ISNUMBER(H1875),ROUND(H1875*I1875,2),"")</f>
        <v>0</v>
      </c>
    </row>
    <row r="1876" spans="1:10" x14ac:dyDescent="0.2">
      <c r="A1876" s="68" t="s">
        <v>298</v>
      </c>
      <c r="B1876" s="65" t="s">
        <v>384</v>
      </c>
      <c r="C1876" s="77" t="s">
        <v>293</v>
      </c>
      <c r="D1876" s="77">
        <v>123</v>
      </c>
      <c r="E1876" s="77">
        <v>146</v>
      </c>
      <c r="F1876" s="69" t="s">
        <v>264</v>
      </c>
      <c r="G1876" s="20" t="s">
        <v>30</v>
      </c>
      <c r="H1876" s="21">
        <v>1</v>
      </c>
      <c r="I1876" s="8">
        <v>0</v>
      </c>
      <c r="J1876" s="22">
        <f t="shared" si="215"/>
        <v>0</v>
      </c>
    </row>
    <row r="1877" spans="1:10" x14ac:dyDescent="0.2">
      <c r="A1877" s="68" t="s">
        <v>349</v>
      </c>
      <c r="B1877" s="65" t="s">
        <v>384</v>
      </c>
      <c r="C1877" s="77" t="s">
        <v>293</v>
      </c>
      <c r="D1877" s="77">
        <v>123</v>
      </c>
      <c r="E1877" s="77">
        <v>148</v>
      </c>
      <c r="F1877" s="69" t="s">
        <v>282</v>
      </c>
      <c r="G1877" s="20" t="s">
        <v>30</v>
      </c>
      <c r="H1877" s="21">
        <v>1</v>
      </c>
      <c r="I1877" s="8">
        <v>0</v>
      </c>
      <c r="J1877" s="22">
        <f t="shared" si="215"/>
        <v>0</v>
      </c>
    </row>
    <row r="1878" spans="1:10" x14ac:dyDescent="0.2">
      <c r="A1878" s="68" t="s">
        <v>360</v>
      </c>
      <c r="B1878" s="65" t="s">
        <v>384</v>
      </c>
      <c r="C1878" s="77" t="s">
        <v>293</v>
      </c>
      <c r="D1878" s="77">
        <v>148</v>
      </c>
      <c r="E1878" s="77">
        <v>142</v>
      </c>
      <c r="F1878" s="69" t="s">
        <v>282</v>
      </c>
      <c r="G1878" s="20" t="s">
        <v>30</v>
      </c>
      <c r="H1878" s="21">
        <v>1</v>
      </c>
      <c r="I1878" s="8">
        <v>0</v>
      </c>
      <c r="J1878" s="22">
        <f t="shared" si="215"/>
        <v>0</v>
      </c>
    </row>
    <row r="1879" spans="1:10" x14ac:dyDescent="0.2">
      <c r="A1879" s="68" t="s">
        <v>361</v>
      </c>
      <c r="B1879" s="65" t="s">
        <v>383</v>
      </c>
      <c r="C1879" s="77" t="s">
        <v>293</v>
      </c>
      <c r="D1879" s="77">
        <v>123</v>
      </c>
      <c r="E1879" s="77">
        <v>155</v>
      </c>
      <c r="F1879" s="69" t="s">
        <v>264</v>
      </c>
      <c r="G1879" s="20" t="s">
        <v>30</v>
      </c>
      <c r="H1879" s="21">
        <v>1</v>
      </c>
      <c r="I1879" s="8">
        <v>0</v>
      </c>
      <c r="J1879" s="22">
        <f t="shared" si="215"/>
        <v>0</v>
      </c>
    </row>
    <row r="1880" spans="1:10" x14ac:dyDescent="0.2">
      <c r="A1880" s="68" t="s">
        <v>327</v>
      </c>
      <c r="B1880" s="65" t="s">
        <v>413</v>
      </c>
      <c r="C1880" s="77" t="s">
        <v>293</v>
      </c>
      <c r="D1880" s="77">
        <v>123</v>
      </c>
      <c r="E1880" s="77">
        <v>121</v>
      </c>
      <c r="F1880" s="69" t="s">
        <v>264</v>
      </c>
      <c r="G1880" s="20" t="s">
        <v>30</v>
      </c>
      <c r="H1880" s="21">
        <v>1</v>
      </c>
      <c r="I1880" s="8">
        <v>0</v>
      </c>
      <c r="J1880" s="22">
        <f t="shared" si="215"/>
        <v>0</v>
      </c>
    </row>
    <row r="1881" spans="1:10" x14ac:dyDescent="0.2">
      <c r="A1881" s="68" t="s">
        <v>405</v>
      </c>
      <c r="B1881" s="65" t="s">
        <v>413</v>
      </c>
      <c r="C1881" s="77" t="s">
        <v>293</v>
      </c>
      <c r="D1881" s="77">
        <v>93</v>
      </c>
      <c r="E1881" s="77">
        <v>115.99999999999999</v>
      </c>
      <c r="F1881" s="69" t="s">
        <v>264</v>
      </c>
      <c r="G1881" s="20" t="s">
        <v>30</v>
      </c>
      <c r="H1881" s="21">
        <v>1</v>
      </c>
      <c r="I1881" s="8">
        <v>0</v>
      </c>
      <c r="J1881" s="22">
        <f t="shared" si="215"/>
        <v>0</v>
      </c>
    </row>
    <row r="1882" spans="1:10" x14ac:dyDescent="0.2">
      <c r="A1882" s="68" t="s">
        <v>942</v>
      </c>
      <c r="B1882" s="65" t="s">
        <v>413</v>
      </c>
      <c r="C1882" s="77" t="s">
        <v>260</v>
      </c>
      <c r="D1882" s="77">
        <v>77</v>
      </c>
      <c r="E1882" s="77">
        <v>197</v>
      </c>
      <c r="F1882" s="69" t="s">
        <v>264</v>
      </c>
      <c r="G1882" s="20" t="s">
        <v>30</v>
      </c>
      <c r="H1882" s="21">
        <v>1</v>
      </c>
      <c r="I1882" s="8">
        <v>0</v>
      </c>
      <c r="J1882" s="22">
        <f t="shared" si="215"/>
        <v>0</v>
      </c>
    </row>
    <row r="1883" spans="1:10" x14ac:dyDescent="0.2">
      <c r="A1883" s="68" t="s">
        <v>407</v>
      </c>
      <c r="B1883" s="65" t="s">
        <v>413</v>
      </c>
      <c r="C1883" s="77" t="s">
        <v>293</v>
      </c>
      <c r="D1883" s="77">
        <v>88</v>
      </c>
      <c r="E1883" s="77">
        <v>115.99999999999999</v>
      </c>
      <c r="F1883" s="69" t="s">
        <v>264</v>
      </c>
      <c r="G1883" s="20" t="s">
        <v>30</v>
      </c>
      <c r="H1883" s="21">
        <v>1</v>
      </c>
      <c r="I1883" s="8">
        <v>0</v>
      </c>
      <c r="J1883" s="22">
        <f t="shared" si="215"/>
        <v>0</v>
      </c>
    </row>
    <row r="1884" spans="1:10" x14ac:dyDescent="0.2">
      <c r="A1884" s="45" t="s">
        <v>22</v>
      </c>
      <c r="B1884" s="45" t="s">
        <v>27</v>
      </c>
      <c r="C1884" s="45"/>
      <c r="D1884" s="45"/>
      <c r="E1884" s="45"/>
      <c r="F1884" s="45"/>
      <c r="G1884" s="15"/>
      <c r="H1884" s="16"/>
      <c r="I1884" s="17"/>
      <c r="J1884" s="17">
        <f>SUM(J1885:J1888)</f>
        <v>0</v>
      </c>
    </row>
    <row r="1885" spans="1:10" ht="11.25" customHeight="1" x14ac:dyDescent="0.2">
      <c r="A1885" s="31" t="s">
        <v>3</v>
      </c>
      <c r="B1885" s="134" t="s">
        <v>290</v>
      </c>
      <c r="C1885" s="135" t="s">
        <v>290</v>
      </c>
      <c r="D1885" s="135" t="s">
        <v>290</v>
      </c>
      <c r="E1885" s="135" t="s">
        <v>290</v>
      </c>
      <c r="F1885" s="136" t="s">
        <v>290</v>
      </c>
      <c r="G1885" s="20" t="s">
        <v>23</v>
      </c>
      <c r="H1885" s="23">
        <v>15.957699999999997</v>
      </c>
      <c r="I1885" s="9">
        <v>0</v>
      </c>
      <c r="J1885" s="22">
        <f>IF(ISNUMBER(H1885),ROUND(H1885*I1885,2),"")</f>
        <v>0</v>
      </c>
    </row>
    <row r="1886" spans="1:10" ht="11.25" customHeight="1" x14ac:dyDescent="0.2">
      <c r="A1886" s="31" t="s">
        <v>4</v>
      </c>
      <c r="B1886" s="134" t="s">
        <v>1010</v>
      </c>
      <c r="C1886" s="135" t="s">
        <v>1010</v>
      </c>
      <c r="D1886" s="135" t="s">
        <v>1010</v>
      </c>
      <c r="E1886" s="135" t="s">
        <v>1010</v>
      </c>
      <c r="F1886" s="136" t="s">
        <v>1010</v>
      </c>
      <c r="G1886" s="20" t="s">
        <v>5</v>
      </c>
      <c r="H1886" s="23">
        <v>10.81</v>
      </c>
      <c r="I1886" s="9">
        <v>0</v>
      </c>
      <c r="J1886" s="22">
        <f t="shared" ref="J1886:J1888" si="216">IF(ISNUMBER(H1886),ROUND(H1886*I1886,2),"")</f>
        <v>0</v>
      </c>
    </row>
    <row r="1887" spans="1:10" ht="11.25" customHeight="1" x14ac:dyDescent="0.2">
      <c r="A1887" s="31" t="s">
        <v>6</v>
      </c>
      <c r="B1887" s="134" t="s">
        <v>269</v>
      </c>
      <c r="C1887" s="135" t="s">
        <v>269</v>
      </c>
      <c r="D1887" s="135" t="s">
        <v>269</v>
      </c>
      <c r="E1887" s="135" t="s">
        <v>269</v>
      </c>
      <c r="F1887" s="136" t="s">
        <v>269</v>
      </c>
      <c r="G1887" s="20" t="s">
        <v>5</v>
      </c>
      <c r="H1887" s="23">
        <v>48.099999999999994</v>
      </c>
      <c r="I1887" s="9">
        <v>0</v>
      </c>
      <c r="J1887" s="22">
        <f t="shared" si="216"/>
        <v>0</v>
      </c>
    </row>
    <row r="1888" spans="1:10" ht="11.25" customHeight="1" x14ac:dyDescent="0.2">
      <c r="A1888" s="31" t="s">
        <v>7</v>
      </c>
      <c r="B1888" s="134" t="s">
        <v>271</v>
      </c>
      <c r="C1888" s="135" t="s">
        <v>271</v>
      </c>
      <c r="D1888" s="135" t="s">
        <v>271</v>
      </c>
      <c r="E1888" s="135" t="s">
        <v>271</v>
      </c>
      <c r="F1888" s="136" t="s">
        <v>271</v>
      </c>
      <c r="G1888" s="20" t="s">
        <v>5</v>
      </c>
      <c r="H1888" s="23">
        <v>48.099999999999994</v>
      </c>
      <c r="I1888" s="9">
        <v>0</v>
      </c>
      <c r="J1888" s="22">
        <f t="shared" si="216"/>
        <v>0</v>
      </c>
    </row>
    <row r="1889" spans="1:10" x14ac:dyDescent="0.2">
      <c r="A1889" s="52" t="s">
        <v>1014</v>
      </c>
      <c r="B1889" s="143" t="s">
        <v>1012</v>
      </c>
      <c r="C1889" s="144"/>
      <c r="D1889" s="37"/>
      <c r="E1889" s="37"/>
      <c r="F1889" s="37"/>
      <c r="G1889" s="38"/>
      <c r="H1889" s="38"/>
      <c r="I1889" s="38"/>
      <c r="J1889" s="36">
        <f>J1890+J1899</f>
        <v>0</v>
      </c>
    </row>
    <row r="1890" spans="1:10" x14ac:dyDescent="0.2">
      <c r="A1890" s="45" t="s">
        <v>21</v>
      </c>
      <c r="B1890" s="45" t="s">
        <v>42</v>
      </c>
      <c r="C1890" s="45"/>
      <c r="D1890" s="45"/>
      <c r="E1890" s="45"/>
      <c r="F1890" s="45"/>
      <c r="G1890" s="15"/>
      <c r="H1890" s="16"/>
      <c r="I1890" s="17"/>
      <c r="J1890" s="17">
        <f>J1891</f>
        <v>0</v>
      </c>
    </row>
    <row r="1891" spans="1:10" x14ac:dyDescent="0.2">
      <c r="A1891" s="45" t="s">
        <v>2</v>
      </c>
      <c r="B1891" s="45" t="s">
        <v>43</v>
      </c>
      <c r="C1891" s="45"/>
      <c r="D1891" s="45"/>
      <c r="E1891" s="45"/>
      <c r="F1891" s="45"/>
      <c r="G1891" s="15"/>
      <c r="H1891" s="16"/>
      <c r="I1891" s="18"/>
      <c r="J1891" s="18">
        <f>SUM(J1894:J1898)</f>
        <v>0</v>
      </c>
    </row>
    <row r="1892" spans="1:10" x14ac:dyDescent="0.2">
      <c r="A1892" s="53"/>
      <c r="B1892" s="137" t="s">
        <v>447</v>
      </c>
      <c r="C1892" s="138"/>
      <c r="D1892" s="138"/>
      <c r="E1892" s="138"/>
      <c r="F1892" s="139"/>
      <c r="G1892" s="15"/>
      <c r="H1892" s="16"/>
      <c r="I1892" s="18"/>
      <c r="J1892" s="18"/>
    </row>
    <row r="1893" spans="1:10" ht="22.5" x14ac:dyDescent="0.2">
      <c r="A1893" s="44" t="s">
        <v>248</v>
      </c>
      <c r="B1893" s="41" t="s">
        <v>249</v>
      </c>
      <c r="C1893" s="41" t="s">
        <v>250</v>
      </c>
      <c r="D1893" s="41" t="s">
        <v>263</v>
      </c>
      <c r="E1893" s="41" t="s">
        <v>262</v>
      </c>
      <c r="F1893" s="41" t="s">
        <v>251</v>
      </c>
      <c r="G1893" s="41" t="s">
        <v>1</v>
      </c>
      <c r="H1893" s="42" t="s">
        <v>16</v>
      </c>
      <c r="I1893" s="43" t="s">
        <v>15</v>
      </c>
      <c r="J1893" s="43" t="s">
        <v>17</v>
      </c>
    </row>
    <row r="1894" spans="1:10" x14ac:dyDescent="0.2">
      <c r="A1894" s="68" t="s">
        <v>233</v>
      </c>
      <c r="B1894" s="65" t="s">
        <v>410</v>
      </c>
      <c r="C1894" s="77" t="s">
        <v>253</v>
      </c>
      <c r="D1894" s="77">
        <v>123</v>
      </c>
      <c r="E1894" s="77">
        <v>143</v>
      </c>
      <c r="F1894" s="69" t="s">
        <v>264</v>
      </c>
      <c r="G1894" s="20" t="s">
        <v>30</v>
      </c>
      <c r="H1894" s="21">
        <v>1</v>
      </c>
      <c r="I1894" s="8">
        <v>0</v>
      </c>
      <c r="J1894" s="22">
        <f t="shared" ref="J1894:J1898" si="217">IF(ISNUMBER(H1894),ROUND(H1894*I1894,2),"")</f>
        <v>0</v>
      </c>
    </row>
    <row r="1895" spans="1:10" x14ac:dyDescent="0.2">
      <c r="A1895" s="68" t="s">
        <v>254</v>
      </c>
      <c r="B1895" s="65" t="s">
        <v>391</v>
      </c>
      <c r="C1895" s="77" t="s">
        <v>253</v>
      </c>
      <c r="D1895" s="77">
        <v>123</v>
      </c>
      <c r="E1895" s="77">
        <v>143</v>
      </c>
      <c r="F1895" s="69" t="s">
        <v>295</v>
      </c>
      <c r="G1895" s="20" t="s">
        <v>30</v>
      </c>
      <c r="H1895" s="21">
        <v>1</v>
      </c>
      <c r="I1895" s="8">
        <v>0</v>
      </c>
      <c r="J1895" s="22">
        <f t="shared" si="217"/>
        <v>0</v>
      </c>
    </row>
    <row r="1896" spans="1:10" x14ac:dyDescent="0.2">
      <c r="A1896" s="68" t="s">
        <v>299</v>
      </c>
      <c r="B1896" s="65" t="s">
        <v>391</v>
      </c>
      <c r="C1896" s="77" t="s">
        <v>260</v>
      </c>
      <c r="D1896" s="77">
        <v>92</v>
      </c>
      <c r="E1896" s="77">
        <v>210</v>
      </c>
      <c r="F1896" s="69" t="s">
        <v>295</v>
      </c>
      <c r="G1896" s="20" t="s">
        <v>30</v>
      </c>
      <c r="H1896" s="21">
        <v>1</v>
      </c>
      <c r="I1896" s="8">
        <v>0</v>
      </c>
      <c r="J1896" s="22">
        <f t="shared" si="217"/>
        <v>0</v>
      </c>
    </row>
    <row r="1897" spans="1:10" x14ac:dyDescent="0.2">
      <c r="A1897" s="68" t="s">
        <v>363</v>
      </c>
      <c r="B1897" s="65" t="s">
        <v>391</v>
      </c>
      <c r="C1897" s="77" t="s">
        <v>260</v>
      </c>
      <c r="D1897" s="77">
        <v>92</v>
      </c>
      <c r="E1897" s="77">
        <v>210</v>
      </c>
      <c r="F1897" s="69" t="s">
        <v>295</v>
      </c>
      <c r="G1897" s="20" t="s">
        <v>30</v>
      </c>
      <c r="H1897" s="21">
        <v>1</v>
      </c>
      <c r="I1897" s="8">
        <v>0</v>
      </c>
      <c r="J1897" s="22">
        <f t="shared" si="217"/>
        <v>0</v>
      </c>
    </row>
    <row r="1898" spans="1:10" x14ac:dyDescent="0.2">
      <c r="A1898" s="68" t="s">
        <v>237</v>
      </c>
      <c r="B1898" s="65" t="s">
        <v>436</v>
      </c>
      <c r="C1898" s="77" t="s">
        <v>253</v>
      </c>
      <c r="D1898" s="77">
        <v>123</v>
      </c>
      <c r="E1898" s="77">
        <v>142</v>
      </c>
      <c r="F1898" s="69" t="s">
        <v>264</v>
      </c>
      <c r="G1898" s="20" t="s">
        <v>30</v>
      </c>
      <c r="H1898" s="21">
        <v>1</v>
      </c>
      <c r="I1898" s="8">
        <v>0</v>
      </c>
      <c r="J1898" s="22">
        <f t="shared" si="217"/>
        <v>0</v>
      </c>
    </row>
    <row r="1899" spans="1:10" x14ac:dyDescent="0.2">
      <c r="A1899" s="45" t="s">
        <v>22</v>
      </c>
      <c r="B1899" s="45" t="s">
        <v>27</v>
      </c>
      <c r="C1899" s="45"/>
      <c r="D1899" s="45"/>
      <c r="E1899" s="45"/>
      <c r="F1899" s="45"/>
      <c r="G1899" s="15"/>
      <c r="H1899" s="16"/>
      <c r="I1899" s="17"/>
      <c r="J1899" s="17">
        <f>SUM(J1900:J1903)</f>
        <v>0</v>
      </c>
    </row>
    <row r="1900" spans="1:10" ht="11.25" customHeight="1" x14ac:dyDescent="0.2">
      <c r="A1900" s="31" t="s">
        <v>3</v>
      </c>
      <c r="B1900" s="134" t="s">
        <v>284</v>
      </c>
      <c r="C1900" s="135" t="s">
        <v>284</v>
      </c>
      <c r="D1900" s="135" t="s">
        <v>284</v>
      </c>
      <c r="E1900" s="135" t="s">
        <v>284</v>
      </c>
      <c r="F1900" s="136" t="s">
        <v>284</v>
      </c>
      <c r="G1900" s="20" t="s">
        <v>23</v>
      </c>
      <c r="H1900" s="23">
        <v>11.071199999999999</v>
      </c>
      <c r="I1900" s="9">
        <v>0</v>
      </c>
      <c r="J1900" s="22">
        <f>IF(ISNUMBER(H1900),ROUND(H1900*I1900,2),"")</f>
        <v>0</v>
      </c>
    </row>
    <row r="1901" spans="1:10" ht="11.25" customHeight="1" x14ac:dyDescent="0.2">
      <c r="A1901" s="31" t="s">
        <v>4</v>
      </c>
      <c r="B1901" s="134" t="s">
        <v>985</v>
      </c>
      <c r="C1901" s="135" t="s">
        <v>985</v>
      </c>
      <c r="D1901" s="135" t="s">
        <v>985</v>
      </c>
      <c r="E1901" s="135" t="s">
        <v>985</v>
      </c>
      <c r="F1901" s="136" t="s">
        <v>985</v>
      </c>
      <c r="G1901" s="20" t="s">
        <v>5</v>
      </c>
      <c r="H1901" s="23">
        <v>5.2</v>
      </c>
      <c r="I1901" s="9">
        <v>0</v>
      </c>
      <c r="J1901" s="22">
        <f t="shared" ref="J1901:J1903" si="218">IF(ISNUMBER(H1901),ROUND(H1901*I1901,2),"")</f>
        <v>0</v>
      </c>
    </row>
    <row r="1902" spans="1:10" ht="11.25" customHeight="1" x14ac:dyDescent="0.2">
      <c r="A1902" s="31" t="s">
        <v>6</v>
      </c>
      <c r="B1902" s="134" t="s">
        <v>269</v>
      </c>
      <c r="C1902" s="135" t="s">
        <v>269</v>
      </c>
      <c r="D1902" s="135" t="s">
        <v>269</v>
      </c>
      <c r="E1902" s="135" t="s">
        <v>269</v>
      </c>
      <c r="F1902" s="136" t="s">
        <v>269</v>
      </c>
      <c r="G1902" s="20" t="s">
        <v>5</v>
      </c>
      <c r="H1902" s="23">
        <v>30.74</v>
      </c>
      <c r="I1902" s="9">
        <v>0</v>
      </c>
      <c r="J1902" s="22">
        <f t="shared" si="218"/>
        <v>0</v>
      </c>
    </row>
    <row r="1903" spans="1:10" ht="11.25" customHeight="1" x14ac:dyDescent="0.2">
      <c r="A1903" s="31" t="s">
        <v>7</v>
      </c>
      <c r="B1903" s="134" t="s">
        <v>271</v>
      </c>
      <c r="C1903" s="135" t="s">
        <v>271</v>
      </c>
      <c r="D1903" s="135" t="s">
        <v>271</v>
      </c>
      <c r="E1903" s="135" t="s">
        <v>271</v>
      </c>
      <c r="F1903" s="136" t="s">
        <v>271</v>
      </c>
      <c r="G1903" s="20" t="s">
        <v>5</v>
      </c>
      <c r="H1903" s="23">
        <v>30.74</v>
      </c>
      <c r="I1903" s="9">
        <v>0</v>
      </c>
      <c r="J1903" s="22">
        <f t="shared" si="218"/>
        <v>0</v>
      </c>
    </row>
    <row r="1904" spans="1:10" x14ac:dyDescent="0.2">
      <c r="A1904" s="52" t="s">
        <v>1015</v>
      </c>
      <c r="B1904" s="143" t="s">
        <v>1013</v>
      </c>
      <c r="C1904" s="144"/>
      <c r="D1904" s="37"/>
      <c r="E1904" s="37"/>
      <c r="F1904" s="37"/>
      <c r="G1904" s="38"/>
      <c r="H1904" s="38"/>
      <c r="I1904" s="38"/>
      <c r="J1904" s="36">
        <f>J1905+J1916</f>
        <v>0</v>
      </c>
    </row>
    <row r="1905" spans="1:10" x14ac:dyDescent="0.2">
      <c r="A1905" s="45" t="s">
        <v>21</v>
      </c>
      <c r="B1905" s="45" t="s">
        <v>42</v>
      </c>
      <c r="C1905" s="45"/>
      <c r="D1905" s="45"/>
      <c r="E1905" s="45"/>
      <c r="F1905" s="45"/>
      <c r="G1905" s="15"/>
      <c r="H1905" s="16"/>
      <c r="I1905" s="17"/>
      <c r="J1905" s="17">
        <f>J1906</f>
        <v>0</v>
      </c>
    </row>
    <row r="1906" spans="1:10" x14ac:dyDescent="0.2">
      <c r="A1906" s="45" t="s">
        <v>2</v>
      </c>
      <c r="B1906" s="45" t="s">
        <v>43</v>
      </c>
      <c r="C1906" s="45"/>
      <c r="D1906" s="45"/>
      <c r="E1906" s="45"/>
      <c r="F1906" s="45"/>
      <c r="G1906" s="15"/>
      <c r="H1906" s="16"/>
      <c r="I1906" s="18"/>
      <c r="J1906" s="18">
        <f>SUM(J1909:J1915)</f>
        <v>0</v>
      </c>
    </row>
    <row r="1907" spans="1:10" ht="11.25" customHeight="1" x14ac:dyDescent="0.2">
      <c r="A1907" s="53"/>
      <c r="B1907" s="137" t="s">
        <v>447</v>
      </c>
      <c r="C1907" s="138"/>
      <c r="D1907" s="138"/>
      <c r="E1907" s="138"/>
      <c r="F1907" s="139"/>
      <c r="G1907" s="15"/>
      <c r="H1907" s="16"/>
      <c r="I1907" s="18"/>
      <c r="J1907" s="18"/>
    </row>
    <row r="1908" spans="1:10" ht="22.5" x14ac:dyDescent="0.2">
      <c r="A1908" s="44" t="s">
        <v>248</v>
      </c>
      <c r="B1908" s="41" t="s">
        <v>249</v>
      </c>
      <c r="C1908" s="41" t="s">
        <v>250</v>
      </c>
      <c r="D1908" s="41" t="s">
        <v>263</v>
      </c>
      <c r="E1908" s="41" t="s">
        <v>262</v>
      </c>
      <c r="F1908" s="41" t="s">
        <v>251</v>
      </c>
      <c r="G1908" s="41" t="s">
        <v>1</v>
      </c>
      <c r="H1908" s="42" t="s">
        <v>16</v>
      </c>
      <c r="I1908" s="43" t="s">
        <v>15</v>
      </c>
      <c r="J1908" s="43" t="s">
        <v>17</v>
      </c>
    </row>
    <row r="1909" spans="1:10" x14ac:dyDescent="0.2">
      <c r="A1909" s="68" t="s">
        <v>297</v>
      </c>
      <c r="B1909" s="65" t="s">
        <v>383</v>
      </c>
      <c r="C1909" s="77" t="s">
        <v>253</v>
      </c>
      <c r="D1909" s="77">
        <v>123</v>
      </c>
      <c r="E1909" s="77">
        <v>111.00000000000001</v>
      </c>
      <c r="F1909" s="69" t="s">
        <v>264</v>
      </c>
      <c r="G1909" s="20" t="s">
        <v>30</v>
      </c>
      <c r="H1909" s="21">
        <v>1</v>
      </c>
      <c r="I1909" s="8">
        <v>0</v>
      </c>
      <c r="J1909" s="22">
        <f t="shared" ref="J1909:J1915" si="219">IF(ISNUMBER(H1909),ROUND(H1909*I1909,2),"")</f>
        <v>0</v>
      </c>
    </row>
    <row r="1910" spans="1:10" x14ac:dyDescent="0.2">
      <c r="A1910" s="68" t="s">
        <v>233</v>
      </c>
      <c r="B1910" s="65" t="s">
        <v>390</v>
      </c>
      <c r="C1910" s="77" t="s">
        <v>293</v>
      </c>
      <c r="D1910" s="77">
        <v>123</v>
      </c>
      <c r="E1910" s="77">
        <v>131</v>
      </c>
      <c r="F1910" s="69" t="s">
        <v>282</v>
      </c>
      <c r="G1910" s="20" t="s">
        <v>30</v>
      </c>
      <c r="H1910" s="21">
        <v>1</v>
      </c>
      <c r="I1910" s="8">
        <v>0</v>
      </c>
      <c r="J1910" s="22">
        <f t="shared" si="219"/>
        <v>0</v>
      </c>
    </row>
    <row r="1911" spans="1:10" x14ac:dyDescent="0.2">
      <c r="A1911" s="68" t="s">
        <v>254</v>
      </c>
      <c r="B1911" s="65" t="s">
        <v>390</v>
      </c>
      <c r="C1911" s="77" t="s">
        <v>293</v>
      </c>
      <c r="D1911" s="77">
        <v>112.99999999999999</v>
      </c>
      <c r="E1911" s="77">
        <v>129</v>
      </c>
      <c r="F1911" s="69" t="s">
        <v>282</v>
      </c>
      <c r="G1911" s="20" t="s">
        <v>30</v>
      </c>
      <c r="H1911" s="21">
        <v>1</v>
      </c>
      <c r="I1911" s="8">
        <v>0</v>
      </c>
      <c r="J1911" s="22">
        <f t="shared" si="219"/>
        <v>0</v>
      </c>
    </row>
    <row r="1912" spans="1:10" x14ac:dyDescent="0.2">
      <c r="A1912" s="68" t="s">
        <v>235</v>
      </c>
      <c r="B1912" s="65" t="s">
        <v>391</v>
      </c>
      <c r="C1912" s="77" t="s">
        <v>293</v>
      </c>
      <c r="D1912" s="77">
        <v>123</v>
      </c>
      <c r="E1912" s="77">
        <v>161</v>
      </c>
      <c r="F1912" s="69" t="s">
        <v>282</v>
      </c>
      <c r="G1912" s="20" t="s">
        <v>30</v>
      </c>
      <c r="H1912" s="21">
        <v>1</v>
      </c>
      <c r="I1912" s="8">
        <v>0</v>
      </c>
      <c r="J1912" s="22">
        <f t="shared" si="219"/>
        <v>0</v>
      </c>
    </row>
    <row r="1913" spans="1:10" x14ac:dyDescent="0.2">
      <c r="A1913" s="68" t="s">
        <v>363</v>
      </c>
      <c r="B1913" s="65" t="s">
        <v>391</v>
      </c>
      <c r="C1913" s="77" t="s">
        <v>260</v>
      </c>
      <c r="D1913" s="77">
        <v>89</v>
      </c>
      <c r="E1913" s="77">
        <v>211</v>
      </c>
      <c r="F1913" s="69" t="s">
        <v>282</v>
      </c>
      <c r="G1913" s="20" t="s">
        <v>30</v>
      </c>
      <c r="H1913" s="21">
        <v>1</v>
      </c>
      <c r="I1913" s="8">
        <v>0</v>
      </c>
      <c r="J1913" s="22">
        <f t="shared" si="219"/>
        <v>0</v>
      </c>
    </row>
    <row r="1914" spans="1:10" x14ac:dyDescent="0.2">
      <c r="A1914" s="68" t="s">
        <v>237</v>
      </c>
      <c r="B1914" s="65" t="s">
        <v>410</v>
      </c>
      <c r="C1914" s="77" t="s">
        <v>293</v>
      </c>
      <c r="D1914" s="77">
        <v>123</v>
      </c>
      <c r="E1914" s="77">
        <v>131</v>
      </c>
      <c r="F1914" s="69" t="s">
        <v>264</v>
      </c>
      <c r="G1914" s="20" t="s">
        <v>30</v>
      </c>
      <c r="H1914" s="21">
        <v>1</v>
      </c>
      <c r="I1914" s="8">
        <v>0</v>
      </c>
      <c r="J1914" s="22">
        <f t="shared" si="219"/>
        <v>0</v>
      </c>
    </row>
    <row r="1915" spans="1:10" x14ac:dyDescent="0.2">
      <c r="A1915" s="68" t="s">
        <v>238</v>
      </c>
      <c r="B1915" s="65" t="s">
        <v>926</v>
      </c>
      <c r="C1915" s="77" t="s">
        <v>293</v>
      </c>
      <c r="D1915" s="77">
        <v>123</v>
      </c>
      <c r="E1915" s="77">
        <v>132</v>
      </c>
      <c r="F1915" s="69" t="s">
        <v>264</v>
      </c>
      <c r="G1915" s="20" t="s">
        <v>30</v>
      </c>
      <c r="H1915" s="21">
        <v>1</v>
      </c>
      <c r="I1915" s="8">
        <v>0</v>
      </c>
      <c r="J1915" s="22">
        <f t="shared" si="219"/>
        <v>0</v>
      </c>
    </row>
    <row r="1916" spans="1:10" x14ac:dyDescent="0.2">
      <c r="A1916" s="45" t="s">
        <v>22</v>
      </c>
      <c r="B1916" s="45" t="s">
        <v>27</v>
      </c>
      <c r="C1916" s="45"/>
      <c r="D1916" s="45"/>
      <c r="E1916" s="45"/>
      <c r="F1916" s="45"/>
      <c r="G1916" s="15"/>
      <c r="H1916" s="16"/>
      <c r="I1916" s="17"/>
      <c r="J1916" s="17">
        <f>SUM(J1917:J1920)</f>
        <v>0</v>
      </c>
    </row>
    <row r="1917" spans="1:10" ht="11.25" customHeight="1" x14ac:dyDescent="0.2">
      <c r="A1917" s="31" t="s">
        <v>3</v>
      </c>
      <c r="B1917" s="134" t="s">
        <v>284</v>
      </c>
      <c r="C1917" s="135" t="s">
        <v>284</v>
      </c>
      <c r="D1917" s="135" t="s">
        <v>284</v>
      </c>
      <c r="E1917" s="135" t="s">
        <v>284</v>
      </c>
      <c r="F1917" s="136" t="s">
        <v>284</v>
      </c>
      <c r="G1917" s="20" t="s">
        <v>23</v>
      </c>
      <c r="H1917" s="23">
        <v>13.711200000000002</v>
      </c>
      <c r="I1917" s="9">
        <v>0</v>
      </c>
      <c r="J1917" s="22">
        <f>IF(ISNUMBER(H1917),ROUND(H1917*I1917,2),"")</f>
        <v>0</v>
      </c>
    </row>
    <row r="1918" spans="1:10" ht="11.25" customHeight="1" x14ac:dyDescent="0.2">
      <c r="A1918" s="31" t="s">
        <v>4</v>
      </c>
      <c r="B1918" s="134" t="s">
        <v>653</v>
      </c>
      <c r="C1918" s="135" t="s">
        <v>653</v>
      </c>
      <c r="D1918" s="135" t="s">
        <v>653</v>
      </c>
      <c r="E1918" s="135" t="s">
        <v>653</v>
      </c>
      <c r="F1918" s="136" t="s">
        <v>653</v>
      </c>
      <c r="G1918" s="20" t="s">
        <v>5</v>
      </c>
      <c r="H1918" s="23">
        <v>9.26</v>
      </c>
      <c r="I1918" s="9">
        <v>0</v>
      </c>
      <c r="J1918" s="22">
        <f t="shared" ref="J1918:J1920" si="220">IF(ISNUMBER(H1918),ROUND(H1918*I1918,2),"")</f>
        <v>0</v>
      </c>
    </row>
    <row r="1919" spans="1:10" ht="11.25" customHeight="1" x14ac:dyDescent="0.2">
      <c r="A1919" s="31" t="s">
        <v>6</v>
      </c>
      <c r="B1919" s="134" t="s">
        <v>269</v>
      </c>
      <c r="C1919" s="135" t="s">
        <v>269</v>
      </c>
      <c r="D1919" s="135" t="s">
        <v>269</v>
      </c>
      <c r="E1919" s="135" t="s">
        <v>269</v>
      </c>
      <c r="F1919" s="136" t="s">
        <v>269</v>
      </c>
      <c r="G1919" s="20" t="s">
        <v>5</v>
      </c>
      <c r="H1919" s="23">
        <v>39.820000000000007</v>
      </c>
      <c r="I1919" s="9">
        <v>0</v>
      </c>
      <c r="J1919" s="22">
        <f t="shared" si="220"/>
        <v>0</v>
      </c>
    </row>
    <row r="1920" spans="1:10" ht="11.25" customHeight="1" x14ac:dyDescent="0.2">
      <c r="A1920" s="31" t="s">
        <v>7</v>
      </c>
      <c r="B1920" s="134" t="s">
        <v>271</v>
      </c>
      <c r="C1920" s="135" t="s">
        <v>271</v>
      </c>
      <c r="D1920" s="135" t="s">
        <v>271</v>
      </c>
      <c r="E1920" s="135" t="s">
        <v>271</v>
      </c>
      <c r="F1920" s="136" t="s">
        <v>271</v>
      </c>
      <c r="G1920" s="20" t="s">
        <v>5</v>
      </c>
      <c r="H1920" s="23">
        <v>39.820000000000007</v>
      </c>
      <c r="I1920" s="9">
        <v>0</v>
      </c>
      <c r="J1920" s="22">
        <f t="shared" si="220"/>
        <v>0</v>
      </c>
    </row>
    <row r="1921" spans="1:10" x14ac:dyDescent="0.2">
      <c r="A1921" s="52" t="s">
        <v>1020</v>
      </c>
      <c r="B1921" s="143" t="s">
        <v>1016</v>
      </c>
      <c r="C1921" s="144"/>
      <c r="D1921" s="37"/>
      <c r="E1921" s="37"/>
      <c r="F1921" s="37"/>
      <c r="G1921" s="38"/>
      <c r="H1921" s="38"/>
      <c r="I1921" s="38"/>
      <c r="J1921" s="36">
        <f>J1922+J1934</f>
        <v>0</v>
      </c>
    </row>
    <row r="1922" spans="1:10" x14ac:dyDescent="0.2">
      <c r="A1922" s="45" t="s">
        <v>21</v>
      </c>
      <c r="B1922" s="45" t="s">
        <v>42</v>
      </c>
      <c r="C1922" s="45"/>
      <c r="D1922" s="45"/>
      <c r="E1922" s="45"/>
      <c r="F1922" s="45"/>
      <c r="G1922" s="15"/>
      <c r="H1922" s="16"/>
      <c r="I1922" s="17"/>
      <c r="J1922" s="17">
        <f>J1923</f>
        <v>0</v>
      </c>
    </row>
    <row r="1923" spans="1:10" x14ac:dyDescent="0.2">
      <c r="A1923" s="45" t="s">
        <v>2</v>
      </c>
      <c r="B1923" s="45" t="s">
        <v>43</v>
      </c>
      <c r="C1923" s="45"/>
      <c r="D1923" s="45"/>
      <c r="E1923" s="45"/>
      <c r="F1923" s="45"/>
      <c r="G1923" s="15"/>
      <c r="H1923" s="16"/>
      <c r="I1923" s="18"/>
      <c r="J1923" s="18">
        <f>SUM(J1926:J1933)</f>
        <v>0</v>
      </c>
    </row>
    <row r="1924" spans="1:10" ht="11.25" customHeight="1" x14ac:dyDescent="0.2">
      <c r="A1924" s="53"/>
      <c r="B1924" s="137" t="s">
        <v>1017</v>
      </c>
      <c r="C1924" s="138"/>
      <c r="D1924" s="138"/>
      <c r="E1924" s="138"/>
      <c r="F1924" s="139"/>
      <c r="G1924" s="15"/>
      <c r="H1924" s="16"/>
      <c r="I1924" s="18"/>
      <c r="J1924" s="18"/>
    </row>
    <row r="1925" spans="1:10" ht="22.5" x14ac:dyDescent="0.2">
      <c r="A1925" s="44" t="s">
        <v>248</v>
      </c>
      <c r="B1925" s="41" t="s">
        <v>249</v>
      </c>
      <c r="C1925" s="41" t="s">
        <v>250</v>
      </c>
      <c r="D1925" s="41" t="s">
        <v>263</v>
      </c>
      <c r="E1925" s="41" t="s">
        <v>262</v>
      </c>
      <c r="F1925" s="41" t="s">
        <v>251</v>
      </c>
      <c r="G1925" s="41" t="s">
        <v>1</v>
      </c>
      <c r="H1925" s="42" t="s">
        <v>16</v>
      </c>
      <c r="I1925" s="43" t="s">
        <v>15</v>
      </c>
      <c r="J1925" s="43" t="s">
        <v>17</v>
      </c>
    </row>
    <row r="1926" spans="1:10" x14ac:dyDescent="0.2">
      <c r="A1926" s="68" t="s">
        <v>297</v>
      </c>
      <c r="B1926" s="65" t="s">
        <v>467</v>
      </c>
      <c r="C1926" s="77" t="s">
        <v>293</v>
      </c>
      <c r="D1926" s="77">
        <v>123</v>
      </c>
      <c r="E1926" s="77">
        <v>81</v>
      </c>
      <c r="F1926" s="69" t="s">
        <v>264</v>
      </c>
      <c r="G1926" s="20" t="s">
        <v>30</v>
      </c>
      <c r="H1926" s="21">
        <v>1</v>
      </c>
      <c r="I1926" s="8">
        <v>0</v>
      </c>
      <c r="J1926" s="22">
        <f>IF(ISNUMBER(H1926),ROUND(H1926*I1926,2),"")</f>
        <v>0</v>
      </c>
    </row>
    <row r="1927" spans="1:10" x14ac:dyDescent="0.2">
      <c r="A1927" s="68" t="s">
        <v>298</v>
      </c>
      <c r="B1927" s="65" t="s">
        <v>467</v>
      </c>
      <c r="C1927" s="77" t="s">
        <v>293</v>
      </c>
      <c r="D1927" s="77">
        <v>99</v>
      </c>
      <c r="E1927" s="77">
        <v>81</v>
      </c>
      <c r="F1927" s="69" t="s">
        <v>264</v>
      </c>
      <c r="G1927" s="20" t="s">
        <v>30</v>
      </c>
      <c r="H1927" s="21">
        <v>1</v>
      </c>
      <c r="I1927" s="8">
        <v>0</v>
      </c>
      <c r="J1927" s="22">
        <f t="shared" ref="J1927:J1933" si="221">IF(ISNUMBER(H1927),ROUND(H1927*I1927,2),"")</f>
        <v>0</v>
      </c>
    </row>
    <row r="1928" spans="1:10" x14ac:dyDescent="0.2">
      <c r="A1928" s="68" t="s">
        <v>349</v>
      </c>
      <c r="B1928" s="65" t="s">
        <v>467</v>
      </c>
      <c r="C1928" s="77" t="s">
        <v>293</v>
      </c>
      <c r="D1928" s="77">
        <v>99</v>
      </c>
      <c r="E1928" s="77">
        <v>81</v>
      </c>
      <c r="F1928" s="69" t="s">
        <v>264</v>
      </c>
      <c r="G1928" s="20" t="s">
        <v>30</v>
      </c>
      <c r="H1928" s="21">
        <v>1</v>
      </c>
      <c r="I1928" s="8">
        <v>0</v>
      </c>
      <c r="J1928" s="22">
        <f t="shared" si="221"/>
        <v>0</v>
      </c>
    </row>
    <row r="1929" spans="1:10" x14ac:dyDescent="0.2">
      <c r="A1929" s="68" t="s">
        <v>233</v>
      </c>
      <c r="B1929" s="65" t="s">
        <v>410</v>
      </c>
      <c r="C1929" s="77" t="s">
        <v>253</v>
      </c>
      <c r="D1929" s="77">
        <v>123</v>
      </c>
      <c r="E1929" s="77">
        <v>136</v>
      </c>
      <c r="F1929" s="69" t="s">
        <v>264</v>
      </c>
      <c r="G1929" s="20" t="s">
        <v>30</v>
      </c>
      <c r="H1929" s="21">
        <v>1</v>
      </c>
      <c r="I1929" s="8">
        <v>0</v>
      </c>
      <c r="J1929" s="22">
        <f t="shared" si="221"/>
        <v>0</v>
      </c>
    </row>
    <row r="1930" spans="1:10" x14ac:dyDescent="0.2">
      <c r="A1930" s="68" t="s">
        <v>254</v>
      </c>
      <c r="B1930" s="65" t="s">
        <v>391</v>
      </c>
      <c r="C1930" s="77" t="s">
        <v>253</v>
      </c>
      <c r="D1930" s="77">
        <v>123</v>
      </c>
      <c r="E1930" s="77">
        <v>136</v>
      </c>
      <c r="F1930" s="69" t="s">
        <v>295</v>
      </c>
      <c r="G1930" s="20" t="s">
        <v>30</v>
      </c>
      <c r="H1930" s="21">
        <v>1</v>
      </c>
      <c r="I1930" s="8">
        <v>0</v>
      </c>
      <c r="J1930" s="22">
        <f t="shared" si="221"/>
        <v>0</v>
      </c>
    </row>
    <row r="1931" spans="1:10" x14ac:dyDescent="0.2">
      <c r="A1931" s="68" t="s">
        <v>299</v>
      </c>
      <c r="B1931" s="65" t="s">
        <v>391</v>
      </c>
      <c r="C1931" s="77" t="s">
        <v>260</v>
      </c>
      <c r="D1931" s="77">
        <v>76</v>
      </c>
      <c r="E1931" s="77">
        <v>214</v>
      </c>
      <c r="F1931" s="69" t="s">
        <v>295</v>
      </c>
      <c r="G1931" s="20" t="s">
        <v>30</v>
      </c>
      <c r="H1931" s="21">
        <v>1</v>
      </c>
      <c r="I1931" s="8">
        <v>0</v>
      </c>
      <c r="J1931" s="22">
        <f t="shared" si="221"/>
        <v>0</v>
      </c>
    </row>
    <row r="1932" spans="1:10" x14ac:dyDescent="0.2">
      <c r="A1932" s="68" t="s">
        <v>416</v>
      </c>
      <c r="B1932" s="65" t="s">
        <v>391</v>
      </c>
      <c r="C1932" s="77" t="s">
        <v>424</v>
      </c>
      <c r="D1932" s="77">
        <v>179</v>
      </c>
      <c r="E1932" s="77">
        <v>136</v>
      </c>
      <c r="F1932" s="69" t="s">
        <v>295</v>
      </c>
      <c r="G1932" s="20" t="s">
        <v>30</v>
      </c>
      <c r="H1932" s="21">
        <v>1</v>
      </c>
      <c r="I1932" s="8">
        <v>0</v>
      </c>
      <c r="J1932" s="22">
        <f t="shared" si="221"/>
        <v>0</v>
      </c>
    </row>
    <row r="1933" spans="1:10" x14ac:dyDescent="0.2">
      <c r="A1933" s="68" t="s">
        <v>237</v>
      </c>
      <c r="B1933" s="65" t="s">
        <v>436</v>
      </c>
      <c r="C1933" s="77" t="s">
        <v>293</v>
      </c>
      <c r="D1933" s="77">
        <v>123</v>
      </c>
      <c r="E1933" s="77">
        <v>136</v>
      </c>
      <c r="F1933" s="69" t="s">
        <v>264</v>
      </c>
      <c r="G1933" s="20" t="s">
        <v>30</v>
      </c>
      <c r="H1933" s="21">
        <v>1</v>
      </c>
      <c r="I1933" s="8">
        <v>0</v>
      </c>
      <c r="J1933" s="22">
        <f t="shared" si="221"/>
        <v>0</v>
      </c>
    </row>
    <row r="1934" spans="1:10" x14ac:dyDescent="0.2">
      <c r="A1934" s="45" t="s">
        <v>22</v>
      </c>
      <c r="B1934" s="45" t="s">
        <v>27</v>
      </c>
      <c r="C1934" s="45"/>
      <c r="D1934" s="45"/>
      <c r="E1934" s="45"/>
      <c r="F1934" s="45"/>
      <c r="G1934" s="15"/>
      <c r="H1934" s="16"/>
      <c r="I1934" s="17"/>
      <c r="J1934" s="17">
        <f>SUM(J1935:J1939)</f>
        <v>0</v>
      </c>
    </row>
    <row r="1935" spans="1:10" ht="11.25" customHeight="1" x14ac:dyDescent="0.2">
      <c r="A1935" s="31" t="s">
        <v>3</v>
      </c>
      <c r="B1935" s="134" t="s">
        <v>284</v>
      </c>
      <c r="C1935" s="135" t="s">
        <v>284</v>
      </c>
      <c r="D1935" s="135" t="s">
        <v>284</v>
      </c>
      <c r="E1935" s="135" t="s">
        <v>284</v>
      </c>
      <c r="F1935" s="136" t="s">
        <v>284</v>
      </c>
      <c r="G1935" s="20" t="s">
        <v>23</v>
      </c>
      <c r="H1935" s="23">
        <v>10.629600000000002</v>
      </c>
      <c r="I1935" s="9">
        <v>0</v>
      </c>
      <c r="J1935" s="22">
        <f>IF(ISNUMBER(H1935),ROUND(H1935*I1935,2),"")</f>
        <v>0</v>
      </c>
    </row>
    <row r="1936" spans="1:10" ht="11.25" customHeight="1" x14ac:dyDescent="0.2">
      <c r="A1936" s="31" t="s">
        <v>4</v>
      </c>
      <c r="B1936" s="134" t="s">
        <v>1018</v>
      </c>
      <c r="C1936" s="135" t="s">
        <v>1018</v>
      </c>
      <c r="D1936" s="135" t="s">
        <v>1018</v>
      </c>
      <c r="E1936" s="135" t="s">
        <v>1018</v>
      </c>
      <c r="F1936" s="136" t="s">
        <v>1018</v>
      </c>
      <c r="G1936" s="20" t="s">
        <v>5</v>
      </c>
      <c r="H1936" s="23">
        <v>9.9400000000000013</v>
      </c>
      <c r="I1936" s="9">
        <v>0</v>
      </c>
      <c r="J1936" s="22">
        <f t="shared" ref="J1936:J1939" si="222">IF(ISNUMBER(H1936),ROUND(H1936*I1936,2),"")</f>
        <v>0</v>
      </c>
    </row>
    <row r="1937" spans="1:10" ht="11.25" customHeight="1" x14ac:dyDescent="0.2">
      <c r="A1937" s="31" t="s">
        <v>6</v>
      </c>
      <c r="B1937" s="134" t="s">
        <v>269</v>
      </c>
      <c r="C1937" s="135" t="s">
        <v>269</v>
      </c>
      <c r="D1937" s="135" t="s">
        <v>269</v>
      </c>
      <c r="E1937" s="135" t="s">
        <v>269</v>
      </c>
      <c r="F1937" s="136" t="s">
        <v>269</v>
      </c>
      <c r="G1937" s="20" t="s">
        <v>5</v>
      </c>
      <c r="H1937" s="23">
        <v>40.72</v>
      </c>
      <c r="I1937" s="9">
        <v>0</v>
      </c>
      <c r="J1937" s="22">
        <f t="shared" si="222"/>
        <v>0</v>
      </c>
    </row>
    <row r="1938" spans="1:10" ht="11.25" customHeight="1" x14ac:dyDescent="0.2">
      <c r="A1938" s="31" t="s">
        <v>7</v>
      </c>
      <c r="B1938" s="134" t="s">
        <v>1019</v>
      </c>
      <c r="C1938" s="135" t="s">
        <v>1019</v>
      </c>
      <c r="D1938" s="135" t="s">
        <v>1019</v>
      </c>
      <c r="E1938" s="135" t="s">
        <v>1019</v>
      </c>
      <c r="F1938" s="136" t="s">
        <v>1019</v>
      </c>
      <c r="G1938" s="20" t="s">
        <v>5</v>
      </c>
      <c r="H1938" s="23">
        <v>3</v>
      </c>
      <c r="I1938" s="9">
        <v>0</v>
      </c>
      <c r="J1938" s="22">
        <f t="shared" si="222"/>
        <v>0</v>
      </c>
    </row>
    <row r="1939" spans="1:10" ht="11.25" customHeight="1" x14ac:dyDescent="0.2">
      <c r="A1939" s="31" t="s">
        <v>8</v>
      </c>
      <c r="B1939" s="134" t="s">
        <v>271</v>
      </c>
      <c r="C1939" s="135" t="s">
        <v>271</v>
      </c>
      <c r="D1939" s="135" t="s">
        <v>271</v>
      </c>
      <c r="E1939" s="135" t="s">
        <v>271</v>
      </c>
      <c r="F1939" s="136" t="s">
        <v>271</v>
      </c>
      <c r="G1939" s="20" t="s">
        <v>5</v>
      </c>
      <c r="H1939" s="23">
        <v>40.72</v>
      </c>
      <c r="I1939" s="9">
        <v>0</v>
      </c>
      <c r="J1939" s="22">
        <f t="shared" si="222"/>
        <v>0</v>
      </c>
    </row>
    <row r="1940" spans="1:10" x14ac:dyDescent="0.2">
      <c r="A1940" s="52" t="s">
        <v>1022</v>
      </c>
      <c r="B1940" s="143" t="s">
        <v>1021</v>
      </c>
      <c r="C1940" s="144"/>
      <c r="D1940" s="37"/>
      <c r="E1940" s="37"/>
      <c r="F1940" s="37"/>
      <c r="G1940" s="38"/>
      <c r="H1940" s="38"/>
      <c r="I1940" s="38"/>
      <c r="J1940" s="36">
        <f>J1941+J1951</f>
        <v>0</v>
      </c>
    </row>
    <row r="1941" spans="1:10" x14ac:dyDescent="0.2">
      <c r="A1941" s="45" t="s">
        <v>21</v>
      </c>
      <c r="B1941" s="45" t="s">
        <v>42</v>
      </c>
      <c r="C1941" s="45"/>
      <c r="D1941" s="45"/>
      <c r="E1941" s="45"/>
      <c r="F1941" s="45"/>
      <c r="G1941" s="15"/>
      <c r="H1941" s="16"/>
      <c r="I1941" s="17"/>
      <c r="J1941" s="17">
        <f>J1942</f>
        <v>0</v>
      </c>
    </row>
    <row r="1942" spans="1:10" x14ac:dyDescent="0.2">
      <c r="A1942" s="45" t="s">
        <v>2</v>
      </c>
      <c r="B1942" s="45" t="s">
        <v>43</v>
      </c>
      <c r="C1942" s="45"/>
      <c r="D1942" s="45"/>
      <c r="E1942" s="45"/>
      <c r="F1942" s="45"/>
      <c r="G1942" s="15"/>
      <c r="H1942" s="16"/>
      <c r="I1942" s="18"/>
      <c r="J1942" s="18">
        <f>SUM(J1945:J1950)</f>
        <v>0</v>
      </c>
    </row>
    <row r="1943" spans="1:10" ht="11.25" customHeight="1" x14ac:dyDescent="0.2">
      <c r="A1943" s="53"/>
      <c r="B1943" s="137" t="s">
        <v>913</v>
      </c>
      <c r="C1943" s="138"/>
      <c r="D1943" s="138"/>
      <c r="E1943" s="138"/>
      <c r="F1943" s="139"/>
      <c r="G1943" s="15"/>
      <c r="H1943" s="16"/>
      <c r="I1943" s="18"/>
      <c r="J1943" s="18"/>
    </row>
    <row r="1944" spans="1:10" ht="22.5" x14ac:dyDescent="0.2">
      <c r="A1944" s="44" t="s">
        <v>248</v>
      </c>
      <c r="B1944" s="41" t="s">
        <v>249</v>
      </c>
      <c r="C1944" s="41" t="s">
        <v>250</v>
      </c>
      <c r="D1944" s="41" t="s">
        <v>263</v>
      </c>
      <c r="E1944" s="41" t="s">
        <v>262</v>
      </c>
      <c r="F1944" s="41" t="s">
        <v>251</v>
      </c>
      <c r="G1944" s="41" t="s">
        <v>1</v>
      </c>
      <c r="H1944" s="42" t="s">
        <v>16</v>
      </c>
      <c r="I1944" s="43" t="s">
        <v>15</v>
      </c>
      <c r="J1944" s="43" t="s">
        <v>17</v>
      </c>
    </row>
    <row r="1945" spans="1:10" x14ac:dyDescent="0.2">
      <c r="A1945" s="68" t="s">
        <v>233</v>
      </c>
      <c r="B1945" s="65" t="s">
        <v>409</v>
      </c>
      <c r="C1945" s="77" t="s">
        <v>293</v>
      </c>
      <c r="D1945" s="77">
        <v>123</v>
      </c>
      <c r="E1945" s="77">
        <v>92</v>
      </c>
      <c r="F1945" s="69" t="s">
        <v>264</v>
      </c>
      <c r="G1945" s="20" t="s">
        <v>30</v>
      </c>
      <c r="H1945" s="21">
        <v>1</v>
      </c>
      <c r="I1945" s="8">
        <v>0</v>
      </c>
      <c r="J1945" s="22">
        <f>IF(ISNUMBER(H1945),ROUND(H1945*I1945,2),"")</f>
        <v>0</v>
      </c>
    </row>
    <row r="1946" spans="1:10" x14ac:dyDescent="0.2">
      <c r="A1946" s="68" t="s">
        <v>254</v>
      </c>
      <c r="B1946" s="65" t="s">
        <v>409</v>
      </c>
      <c r="C1946" s="77" t="s">
        <v>293</v>
      </c>
      <c r="D1946" s="77">
        <v>78</v>
      </c>
      <c r="E1946" s="77">
        <v>92</v>
      </c>
      <c r="F1946" s="69" t="s">
        <v>264</v>
      </c>
      <c r="G1946" s="20" t="s">
        <v>30</v>
      </c>
      <c r="H1946" s="21">
        <v>1</v>
      </c>
      <c r="I1946" s="8">
        <v>0</v>
      </c>
      <c r="J1946" s="22">
        <f t="shared" ref="J1946:J1950" si="223">IF(ISNUMBER(H1946),ROUND(H1946*I1946,2),"")</f>
        <v>0</v>
      </c>
    </row>
    <row r="1947" spans="1:10" x14ac:dyDescent="0.2">
      <c r="A1947" s="68" t="s">
        <v>235</v>
      </c>
      <c r="B1947" s="65" t="s">
        <v>409</v>
      </c>
      <c r="C1947" s="77" t="s">
        <v>293</v>
      </c>
      <c r="D1947" s="77">
        <v>78</v>
      </c>
      <c r="E1947" s="77">
        <v>92</v>
      </c>
      <c r="F1947" s="69" t="s">
        <v>264</v>
      </c>
      <c r="G1947" s="20" t="s">
        <v>30</v>
      </c>
      <c r="H1947" s="21">
        <v>1</v>
      </c>
      <c r="I1947" s="8">
        <v>0</v>
      </c>
      <c r="J1947" s="22">
        <f t="shared" si="223"/>
        <v>0</v>
      </c>
    </row>
    <row r="1948" spans="1:10" x14ac:dyDescent="0.2">
      <c r="A1948" s="68" t="s">
        <v>236</v>
      </c>
      <c r="B1948" s="65" t="s">
        <v>391</v>
      </c>
      <c r="C1948" s="77" t="s">
        <v>293</v>
      </c>
      <c r="D1948" s="77">
        <v>123</v>
      </c>
      <c r="E1948" s="77">
        <v>92</v>
      </c>
      <c r="F1948" s="69" t="s">
        <v>264</v>
      </c>
      <c r="G1948" s="20" t="s">
        <v>30</v>
      </c>
      <c r="H1948" s="21">
        <v>1</v>
      </c>
      <c r="I1948" s="8">
        <v>0</v>
      </c>
      <c r="J1948" s="22">
        <f t="shared" si="223"/>
        <v>0</v>
      </c>
    </row>
    <row r="1949" spans="1:10" x14ac:dyDescent="0.2">
      <c r="A1949" s="68" t="s">
        <v>237</v>
      </c>
      <c r="B1949" s="65" t="s">
        <v>391</v>
      </c>
      <c r="C1949" s="77" t="s">
        <v>293</v>
      </c>
      <c r="D1949" s="77">
        <v>78</v>
      </c>
      <c r="E1949" s="77">
        <v>92</v>
      </c>
      <c r="F1949" s="69" t="s">
        <v>264</v>
      </c>
      <c r="G1949" s="20" t="s">
        <v>30</v>
      </c>
      <c r="H1949" s="21">
        <v>1</v>
      </c>
      <c r="I1949" s="8">
        <v>0</v>
      </c>
      <c r="J1949" s="22">
        <f t="shared" si="223"/>
        <v>0</v>
      </c>
    </row>
    <row r="1950" spans="1:10" x14ac:dyDescent="0.2">
      <c r="A1950" s="68" t="s">
        <v>238</v>
      </c>
      <c r="B1950" s="65" t="s">
        <v>351</v>
      </c>
      <c r="C1950" s="77" t="s">
        <v>293</v>
      </c>
      <c r="D1950" s="77">
        <v>123</v>
      </c>
      <c r="E1950" s="77">
        <v>92</v>
      </c>
      <c r="F1950" s="69" t="s">
        <v>264</v>
      </c>
      <c r="G1950" s="20" t="s">
        <v>30</v>
      </c>
      <c r="H1950" s="21">
        <v>1</v>
      </c>
      <c r="I1950" s="8">
        <v>0</v>
      </c>
      <c r="J1950" s="22">
        <f t="shared" si="223"/>
        <v>0</v>
      </c>
    </row>
    <row r="1951" spans="1:10" x14ac:dyDescent="0.2">
      <c r="A1951" s="45" t="s">
        <v>22</v>
      </c>
      <c r="B1951" s="45" t="s">
        <v>27</v>
      </c>
      <c r="C1951" s="45"/>
      <c r="D1951" s="45"/>
      <c r="E1951" s="45"/>
      <c r="F1951" s="45"/>
      <c r="G1951" s="15"/>
      <c r="H1951" s="16"/>
      <c r="I1951" s="17"/>
      <c r="J1951" s="17">
        <f>SUM(J1952:J1956)</f>
        <v>0</v>
      </c>
    </row>
    <row r="1952" spans="1:10" ht="11.25" customHeight="1" x14ac:dyDescent="0.2">
      <c r="A1952" s="31" t="s">
        <v>3</v>
      </c>
      <c r="B1952" s="134" t="s">
        <v>265</v>
      </c>
      <c r="C1952" s="135" t="s">
        <v>265</v>
      </c>
      <c r="D1952" s="135" t="s">
        <v>265</v>
      </c>
      <c r="E1952" s="135" t="s">
        <v>265</v>
      </c>
      <c r="F1952" s="136" t="s">
        <v>265</v>
      </c>
      <c r="G1952" s="20" t="s">
        <v>23</v>
      </c>
      <c r="H1952" s="23">
        <v>4.3056000000000001</v>
      </c>
      <c r="I1952" s="9">
        <v>0</v>
      </c>
      <c r="J1952" s="22">
        <f>IF(ISNUMBER(H1952),ROUND(H1952*I1952,2),"")</f>
        <v>0</v>
      </c>
    </row>
    <row r="1953" spans="1:10" ht="11.25" customHeight="1" x14ac:dyDescent="0.2">
      <c r="A1953" s="31" t="s">
        <v>4</v>
      </c>
      <c r="B1953" s="134" t="s">
        <v>732</v>
      </c>
      <c r="C1953" s="135" t="s">
        <v>732</v>
      </c>
      <c r="D1953" s="135" t="s">
        <v>732</v>
      </c>
      <c r="E1953" s="135" t="s">
        <v>732</v>
      </c>
      <c r="F1953" s="136" t="s">
        <v>732</v>
      </c>
      <c r="G1953" s="20" t="s">
        <v>5</v>
      </c>
      <c r="H1953" s="23">
        <v>4.9799999999999995</v>
      </c>
      <c r="I1953" s="9">
        <v>0</v>
      </c>
      <c r="J1953" s="22">
        <f t="shared" ref="J1953:J1956" si="224">IF(ISNUMBER(H1953),ROUND(H1953*I1953,2),"")</f>
        <v>0</v>
      </c>
    </row>
    <row r="1954" spans="1:10" ht="11.25" customHeight="1" x14ac:dyDescent="0.2">
      <c r="A1954" s="31" t="s">
        <v>6</v>
      </c>
      <c r="B1954" s="134" t="s">
        <v>269</v>
      </c>
      <c r="C1954" s="135" t="s">
        <v>269</v>
      </c>
      <c r="D1954" s="135" t="s">
        <v>269</v>
      </c>
      <c r="E1954" s="135" t="s">
        <v>269</v>
      </c>
      <c r="F1954" s="136" t="s">
        <v>269</v>
      </c>
      <c r="G1954" s="20" t="s">
        <v>5</v>
      </c>
      <c r="H1954" s="23">
        <v>20.399999999999999</v>
      </c>
      <c r="I1954" s="9">
        <v>0</v>
      </c>
      <c r="J1954" s="22">
        <f t="shared" si="224"/>
        <v>0</v>
      </c>
    </row>
    <row r="1955" spans="1:10" ht="11.25" customHeight="1" x14ac:dyDescent="0.2">
      <c r="A1955" s="31" t="s">
        <v>7</v>
      </c>
      <c r="B1955" s="134" t="s">
        <v>305</v>
      </c>
      <c r="C1955" s="135" t="s">
        <v>305</v>
      </c>
      <c r="D1955" s="135" t="s">
        <v>305</v>
      </c>
      <c r="E1955" s="135" t="s">
        <v>305</v>
      </c>
      <c r="F1955" s="136" t="s">
        <v>305</v>
      </c>
      <c r="G1955" s="20" t="s">
        <v>23</v>
      </c>
      <c r="H1955" s="23">
        <v>4.3056000000000001</v>
      </c>
      <c r="I1955" s="9">
        <v>0</v>
      </c>
      <c r="J1955" s="22">
        <f t="shared" si="224"/>
        <v>0</v>
      </c>
    </row>
    <row r="1956" spans="1:10" ht="11.25" customHeight="1" x14ac:dyDescent="0.2">
      <c r="A1956" s="31" t="s">
        <v>8</v>
      </c>
      <c r="B1956" s="134" t="s">
        <v>271</v>
      </c>
      <c r="C1956" s="135" t="s">
        <v>271</v>
      </c>
      <c r="D1956" s="135" t="s">
        <v>271</v>
      </c>
      <c r="E1956" s="135" t="s">
        <v>271</v>
      </c>
      <c r="F1956" s="136" t="s">
        <v>271</v>
      </c>
      <c r="G1956" s="20" t="s">
        <v>5</v>
      </c>
      <c r="H1956" s="23">
        <v>20.399999999999999</v>
      </c>
      <c r="I1956" s="9">
        <v>0</v>
      </c>
      <c r="J1956" s="22">
        <f t="shared" si="224"/>
        <v>0</v>
      </c>
    </row>
    <row r="1957" spans="1:10" x14ac:dyDescent="0.2">
      <c r="A1957" s="52" t="s">
        <v>1025</v>
      </c>
      <c r="B1957" s="143" t="s">
        <v>1023</v>
      </c>
      <c r="C1957" s="144"/>
      <c r="D1957" s="37"/>
      <c r="E1957" s="37"/>
      <c r="F1957" s="37"/>
      <c r="G1957" s="38"/>
      <c r="H1957" s="38"/>
      <c r="I1957" s="38"/>
      <c r="J1957" s="36">
        <f>J1958+J1973</f>
        <v>0</v>
      </c>
    </row>
    <row r="1958" spans="1:10" x14ac:dyDescent="0.2">
      <c r="A1958" s="45" t="s">
        <v>21</v>
      </c>
      <c r="B1958" s="45" t="s">
        <v>42</v>
      </c>
      <c r="C1958" s="45"/>
      <c r="D1958" s="45"/>
      <c r="E1958" s="45"/>
      <c r="F1958" s="45"/>
      <c r="G1958" s="15"/>
      <c r="H1958" s="16"/>
      <c r="I1958" s="17"/>
      <c r="J1958" s="17">
        <f>J1959</f>
        <v>0</v>
      </c>
    </row>
    <row r="1959" spans="1:10" x14ac:dyDescent="0.2">
      <c r="A1959" s="45" t="s">
        <v>2</v>
      </c>
      <c r="B1959" s="45" t="s">
        <v>43</v>
      </c>
      <c r="C1959" s="45"/>
      <c r="D1959" s="45"/>
      <c r="E1959" s="45"/>
      <c r="F1959" s="45"/>
      <c r="G1959" s="15"/>
      <c r="H1959" s="16"/>
      <c r="I1959" s="18"/>
      <c r="J1959" s="18">
        <f>SUM(J1962:J1972)</f>
        <v>0</v>
      </c>
    </row>
    <row r="1960" spans="1:10" ht="11.25" customHeight="1" x14ac:dyDescent="0.2">
      <c r="A1960" s="53"/>
      <c r="B1960" s="137" t="s">
        <v>272</v>
      </c>
      <c r="C1960" s="138"/>
      <c r="D1960" s="138"/>
      <c r="E1960" s="138"/>
      <c r="F1960" s="139"/>
      <c r="G1960" s="15"/>
      <c r="H1960" s="16"/>
      <c r="I1960" s="18"/>
      <c r="J1960" s="18"/>
    </row>
    <row r="1961" spans="1:10" ht="22.5" x14ac:dyDescent="0.2">
      <c r="A1961" s="44" t="s">
        <v>248</v>
      </c>
      <c r="B1961" s="41" t="s">
        <v>249</v>
      </c>
      <c r="C1961" s="41" t="s">
        <v>250</v>
      </c>
      <c r="D1961" s="41" t="s">
        <v>263</v>
      </c>
      <c r="E1961" s="41" t="s">
        <v>262</v>
      </c>
      <c r="F1961" s="41" t="s">
        <v>251</v>
      </c>
      <c r="G1961" s="41" t="s">
        <v>1</v>
      </c>
      <c r="H1961" s="42" t="s">
        <v>16</v>
      </c>
      <c r="I1961" s="43" t="s">
        <v>15</v>
      </c>
      <c r="J1961" s="43" t="s">
        <v>17</v>
      </c>
    </row>
    <row r="1962" spans="1:10" x14ac:dyDescent="0.2">
      <c r="A1962" s="68" t="s">
        <v>233</v>
      </c>
      <c r="B1962" s="65" t="s">
        <v>287</v>
      </c>
      <c r="C1962" s="77" t="s">
        <v>253</v>
      </c>
      <c r="D1962" s="77">
        <v>123</v>
      </c>
      <c r="E1962" s="77">
        <v>168</v>
      </c>
      <c r="F1962" s="69" t="s">
        <v>264</v>
      </c>
      <c r="G1962" s="20" t="s">
        <v>30</v>
      </c>
      <c r="H1962" s="21">
        <v>1</v>
      </c>
      <c r="I1962" s="8">
        <v>0</v>
      </c>
      <c r="J1962" s="22">
        <f>IF(ISNUMBER(H1962),ROUND(H1962*I1962,2),"")</f>
        <v>0</v>
      </c>
    </row>
    <row r="1963" spans="1:10" x14ac:dyDescent="0.2">
      <c r="A1963" s="68" t="s">
        <v>254</v>
      </c>
      <c r="B1963" s="65" t="s">
        <v>287</v>
      </c>
      <c r="C1963" s="77" t="s">
        <v>293</v>
      </c>
      <c r="D1963" s="77">
        <v>160</v>
      </c>
      <c r="E1963" s="77">
        <v>118</v>
      </c>
      <c r="F1963" s="69" t="s">
        <v>264</v>
      </c>
      <c r="G1963" s="20" t="s">
        <v>30</v>
      </c>
      <c r="H1963" s="21">
        <v>1</v>
      </c>
      <c r="I1963" s="8">
        <v>0</v>
      </c>
      <c r="J1963" s="22">
        <f t="shared" ref="J1963:J1971" si="225">IF(ISNUMBER(H1963),ROUND(H1963*I1963,2),"")</f>
        <v>0</v>
      </c>
    </row>
    <row r="1964" spans="1:10" x14ac:dyDescent="0.2">
      <c r="A1964" s="68" t="s">
        <v>235</v>
      </c>
      <c r="B1964" s="65" t="s">
        <v>287</v>
      </c>
      <c r="C1964" s="77" t="s">
        <v>253</v>
      </c>
      <c r="D1964" s="77">
        <v>123</v>
      </c>
      <c r="E1964" s="77">
        <v>168</v>
      </c>
      <c r="F1964" s="69" t="s">
        <v>264</v>
      </c>
      <c r="G1964" s="20" t="s">
        <v>30</v>
      </c>
      <c r="H1964" s="21">
        <v>1</v>
      </c>
      <c r="I1964" s="8">
        <v>0</v>
      </c>
      <c r="J1964" s="22">
        <f t="shared" si="225"/>
        <v>0</v>
      </c>
    </row>
    <row r="1965" spans="1:10" x14ac:dyDescent="0.2">
      <c r="A1965" s="68" t="s">
        <v>236</v>
      </c>
      <c r="B1965" s="65" t="s">
        <v>502</v>
      </c>
      <c r="C1965" s="77" t="s">
        <v>253</v>
      </c>
      <c r="D1965" s="77">
        <v>123</v>
      </c>
      <c r="E1965" s="77">
        <v>144</v>
      </c>
      <c r="F1965" s="69" t="s">
        <v>264</v>
      </c>
      <c r="G1965" s="20" t="s">
        <v>30</v>
      </c>
      <c r="H1965" s="21">
        <v>1</v>
      </c>
      <c r="I1965" s="8">
        <v>0</v>
      </c>
      <c r="J1965" s="22">
        <f t="shared" si="225"/>
        <v>0</v>
      </c>
    </row>
    <row r="1966" spans="1:10" x14ac:dyDescent="0.2">
      <c r="A1966" s="68" t="s">
        <v>237</v>
      </c>
      <c r="B1966" s="65" t="s">
        <v>502</v>
      </c>
      <c r="C1966" s="77" t="s">
        <v>253</v>
      </c>
      <c r="D1966" s="77">
        <v>145</v>
      </c>
      <c r="E1966" s="77">
        <v>168</v>
      </c>
      <c r="F1966" s="69" t="s">
        <v>264</v>
      </c>
      <c r="G1966" s="20" t="s">
        <v>30</v>
      </c>
      <c r="H1966" s="21">
        <v>1</v>
      </c>
      <c r="I1966" s="8">
        <v>0</v>
      </c>
      <c r="J1966" s="22">
        <f t="shared" si="225"/>
        <v>0</v>
      </c>
    </row>
    <row r="1967" spans="1:10" x14ac:dyDescent="0.2">
      <c r="A1967" s="68" t="s">
        <v>640</v>
      </c>
      <c r="B1967" s="65" t="s">
        <v>943</v>
      </c>
      <c r="C1967" s="77" t="s">
        <v>424</v>
      </c>
      <c r="D1967" s="77">
        <v>123</v>
      </c>
      <c r="E1967" s="77">
        <v>146</v>
      </c>
      <c r="F1967" s="69" t="s">
        <v>264</v>
      </c>
      <c r="G1967" s="20" t="s">
        <v>30</v>
      </c>
      <c r="H1967" s="21">
        <v>1</v>
      </c>
      <c r="I1967" s="8">
        <v>0</v>
      </c>
      <c r="J1967" s="22">
        <f t="shared" si="225"/>
        <v>0</v>
      </c>
    </row>
    <row r="1968" spans="1:10" x14ac:dyDescent="0.2">
      <c r="A1968" s="68" t="s">
        <v>942</v>
      </c>
      <c r="B1968" s="65" t="s">
        <v>943</v>
      </c>
      <c r="C1968" s="77" t="s">
        <v>260</v>
      </c>
      <c r="D1968" s="77">
        <v>95</v>
      </c>
      <c r="E1968" s="77">
        <v>222.00000000000003</v>
      </c>
      <c r="F1968" s="69" t="s">
        <v>264</v>
      </c>
      <c r="G1968" s="20" t="s">
        <v>30</v>
      </c>
      <c r="H1968" s="21">
        <v>1</v>
      </c>
      <c r="I1968" s="8">
        <v>0</v>
      </c>
      <c r="J1968" s="22">
        <f t="shared" si="225"/>
        <v>0</v>
      </c>
    </row>
    <row r="1969" spans="1:10" x14ac:dyDescent="0.2">
      <c r="A1969" s="68" t="s">
        <v>642</v>
      </c>
      <c r="B1969" s="65" t="s">
        <v>943</v>
      </c>
      <c r="C1969" s="77" t="s">
        <v>424</v>
      </c>
      <c r="D1969" s="77">
        <v>39</v>
      </c>
      <c r="E1969" s="77">
        <v>146</v>
      </c>
      <c r="F1969" s="69" t="s">
        <v>264</v>
      </c>
      <c r="G1969" s="20" t="s">
        <v>30</v>
      </c>
      <c r="H1969" s="21">
        <v>1</v>
      </c>
      <c r="I1969" s="8">
        <v>0</v>
      </c>
      <c r="J1969" s="22">
        <f t="shared" si="225"/>
        <v>0</v>
      </c>
    </row>
    <row r="1970" spans="1:10" x14ac:dyDescent="0.2">
      <c r="A1970" s="68" t="s">
        <v>719</v>
      </c>
      <c r="B1970" s="65" t="s">
        <v>859</v>
      </c>
      <c r="C1970" s="77" t="s">
        <v>725</v>
      </c>
      <c r="D1970" s="77">
        <v>123</v>
      </c>
      <c r="E1970" s="77">
        <v>92</v>
      </c>
      <c r="F1970" s="69" t="s">
        <v>264</v>
      </c>
      <c r="G1970" s="20" t="s">
        <v>30</v>
      </c>
      <c r="H1970" s="21">
        <v>1</v>
      </c>
      <c r="I1970" s="8">
        <v>0</v>
      </c>
      <c r="J1970" s="22">
        <f t="shared" si="225"/>
        <v>0</v>
      </c>
    </row>
    <row r="1971" spans="1:10" x14ac:dyDescent="0.2">
      <c r="A1971" s="68" t="s">
        <v>720</v>
      </c>
      <c r="B1971" s="65" t="s">
        <v>859</v>
      </c>
      <c r="C1971" s="77" t="s">
        <v>725</v>
      </c>
      <c r="D1971" s="77">
        <v>71</v>
      </c>
      <c r="E1971" s="77">
        <v>92</v>
      </c>
      <c r="F1971" s="69" t="s">
        <v>264</v>
      </c>
      <c r="G1971" s="20" t="s">
        <v>30</v>
      </c>
      <c r="H1971" s="21">
        <v>1</v>
      </c>
      <c r="I1971" s="8">
        <v>0</v>
      </c>
      <c r="J1971" s="22">
        <f t="shared" si="225"/>
        <v>0</v>
      </c>
    </row>
    <row r="1972" spans="1:10" x14ac:dyDescent="0.2">
      <c r="A1972" s="68" t="s">
        <v>420</v>
      </c>
      <c r="B1972" s="65" t="s">
        <v>859</v>
      </c>
      <c r="C1972" s="77" t="s">
        <v>293</v>
      </c>
      <c r="D1972" s="77">
        <v>134</v>
      </c>
      <c r="E1972" s="77">
        <v>101</v>
      </c>
      <c r="F1972" s="69" t="s">
        <v>264</v>
      </c>
      <c r="G1972" s="20" t="s">
        <v>30</v>
      </c>
      <c r="H1972" s="21">
        <v>1</v>
      </c>
      <c r="I1972" s="8">
        <v>0</v>
      </c>
      <c r="J1972" s="22">
        <f>IF(ISNUMBER(H1972),ROUND(H1972*I1972,2),"")</f>
        <v>0</v>
      </c>
    </row>
    <row r="1973" spans="1:10" x14ac:dyDescent="0.2">
      <c r="A1973" s="45" t="s">
        <v>22</v>
      </c>
      <c r="B1973" s="45" t="s">
        <v>27</v>
      </c>
      <c r="C1973" s="45"/>
      <c r="D1973" s="45"/>
      <c r="E1973" s="45"/>
      <c r="F1973" s="45"/>
      <c r="G1973" s="15"/>
      <c r="H1973" s="16"/>
      <c r="I1973" s="17"/>
      <c r="J1973" s="17">
        <f>SUM(J1974:J1977)</f>
        <v>0</v>
      </c>
    </row>
    <row r="1974" spans="1:10" ht="11.25" customHeight="1" x14ac:dyDescent="0.2">
      <c r="A1974" s="31" t="s">
        <v>3</v>
      </c>
      <c r="B1974" s="134" t="s">
        <v>290</v>
      </c>
      <c r="C1974" s="135" t="s">
        <v>290</v>
      </c>
      <c r="D1974" s="135" t="s">
        <v>290</v>
      </c>
      <c r="E1974" s="135" t="s">
        <v>290</v>
      </c>
      <c r="F1974" s="136" t="s">
        <v>290</v>
      </c>
      <c r="G1974" s="20" t="s">
        <v>23</v>
      </c>
      <c r="H1974" s="23">
        <v>16.185199999999998</v>
      </c>
      <c r="I1974" s="9">
        <v>0</v>
      </c>
      <c r="J1974" s="22">
        <f>IF(ISNUMBER(H1974),ROUND(H1974*I1974,2),"")</f>
        <v>0</v>
      </c>
    </row>
    <row r="1975" spans="1:10" ht="11.25" customHeight="1" x14ac:dyDescent="0.2">
      <c r="A1975" s="31" t="s">
        <v>4</v>
      </c>
      <c r="B1975" s="134" t="s">
        <v>1024</v>
      </c>
      <c r="C1975" s="135" t="s">
        <v>1024</v>
      </c>
      <c r="D1975" s="135" t="s">
        <v>1024</v>
      </c>
      <c r="E1975" s="135" t="s">
        <v>1024</v>
      </c>
      <c r="F1975" s="136" t="s">
        <v>1024</v>
      </c>
      <c r="G1975" s="20" t="s">
        <v>5</v>
      </c>
      <c r="H1975" s="23">
        <v>10.129999999999999</v>
      </c>
      <c r="I1975" s="9">
        <v>0</v>
      </c>
      <c r="J1975" s="22">
        <f t="shared" ref="J1975:J1977" si="226">IF(ISNUMBER(H1975),ROUND(H1975*I1975,2),"")</f>
        <v>0</v>
      </c>
    </row>
    <row r="1976" spans="1:10" ht="11.25" customHeight="1" x14ac:dyDescent="0.2">
      <c r="A1976" s="31" t="s">
        <v>6</v>
      </c>
      <c r="B1976" s="134" t="s">
        <v>269</v>
      </c>
      <c r="C1976" s="135" t="s">
        <v>269</v>
      </c>
      <c r="D1976" s="135" t="s">
        <v>269</v>
      </c>
      <c r="E1976" s="135" t="s">
        <v>269</v>
      </c>
      <c r="F1976" s="136" t="s">
        <v>269</v>
      </c>
      <c r="G1976" s="20" t="s">
        <v>5</v>
      </c>
      <c r="H1976" s="23">
        <v>55.5</v>
      </c>
      <c r="I1976" s="9">
        <v>0</v>
      </c>
      <c r="J1976" s="22">
        <f t="shared" si="226"/>
        <v>0</v>
      </c>
    </row>
    <row r="1977" spans="1:10" ht="11.25" customHeight="1" x14ac:dyDescent="0.2">
      <c r="A1977" s="31" t="s">
        <v>7</v>
      </c>
      <c r="B1977" s="134" t="s">
        <v>271</v>
      </c>
      <c r="C1977" s="135" t="s">
        <v>271</v>
      </c>
      <c r="D1977" s="135" t="s">
        <v>271</v>
      </c>
      <c r="E1977" s="135" t="s">
        <v>271</v>
      </c>
      <c r="F1977" s="136" t="s">
        <v>271</v>
      </c>
      <c r="G1977" s="20" t="s">
        <v>5</v>
      </c>
      <c r="H1977" s="23">
        <v>55.5</v>
      </c>
      <c r="I1977" s="9">
        <v>0</v>
      </c>
      <c r="J1977" s="22">
        <f t="shared" si="226"/>
        <v>0</v>
      </c>
    </row>
    <row r="1978" spans="1:10" x14ac:dyDescent="0.2">
      <c r="A1978" s="52" t="s">
        <v>1027</v>
      </c>
      <c r="B1978" s="143" t="s">
        <v>1026</v>
      </c>
      <c r="C1978" s="144"/>
      <c r="D1978" s="37"/>
      <c r="E1978" s="37"/>
      <c r="F1978" s="37"/>
      <c r="G1978" s="38"/>
      <c r="H1978" s="38"/>
      <c r="I1978" s="38"/>
      <c r="J1978" s="36">
        <f>J1979+J1985</f>
        <v>0</v>
      </c>
    </row>
    <row r="1979" spans="1:10" x14ac:dyDescent="0.2">
      <c r="A1979" s="45" t="s">
        <v>21</v>
      </c>
      <c r="B1979" s="45" t="s">
        <v>42</v>
      </c>
      <c r="C1979" s="45"/>
      <c r="D1979" s="45"/>
      <c r="E1979" s="45"/>
      <c r="F1979" s="45"/>
      <c r="G1979" s="15"/>
      <c r="H1979" s="16"/>
      <c r="I1979" s="17"/>
      <c r="J1979" s="17">
        <f>J1980</f>
        <v>0</v>
      </c>
    </row>
    <row r="1980" spans="1:10" x14ac:dyDescent="0.2">
      <c r="A1980" s="45" t="s">
        <v>2</v>
      </c>
      <c r="B1980" s="45" t="s">
        <v>43</v>
      </c>
      <c r="C1980" s="45"/>
      <c r="D1980" s="45"/>
      <c r="E1980" s="45"/>
      <c r="F1980" s="45"/>
      <c r="G1980" s="15"/>
      <c r="H1980" s="16"/>
      <c r="I1980" s="18"/>
      <c r="J1980" s="18">
        <f>SUM(J1983:J1984)</f>
        <v>0</v>
      </c>
    </row>
    <row r="1981" spans="1:10" ht="11.25" customHeight="1" x14ac:dyDescent="0.2">
      <c r="A1981" s="53"/>
      <c r="B1981" s="137" t="s">
        <v>272</v>
      </c>
      <c r="C1981" s="138"/>
      <c r="D1981" s="138"/>
      <c r="E1981" s="138"/>
      <c r="F1981" s="139"/>
      <c r="G1981" s="15"/>
      <c r="H1981" s="16"/>
      <c r="I1981" s="18"/>
      <c r="J1981" s="18"/>
    </row>
    <row r="1982" spans="1:10" ht="22.5" x14ac:dyDescent="0.2">
      <c r="A1982" s="44" t="s">
        <v>248</v>
      </c>
      <c r="B1982" s="41" t="s">
        <v>249</v>
      </c>
      <c r="C1982" s="41" t="s">
        <v>250</v>
      </c>
      <c r="D1982" s="41" t="s">
        <v>263</v>
      </c>
      <c r="E1982" s="41" t="s">
        <v>262</v>
      </c>
      <c r="F1982" s="41" t="s">
        <v>251</v>
      </c>
      <c r="G1982" s="41" t="s">
        <v>1</v>
      </c>
      <c r="H1982" s="42" t="s">
        <v>16</v>
      </c>
      <c r="I1982" s="43" t="s">
        <v>15</v>
      </c>
      <c r="J1982" s="43" t="s">
        <v>17</v>
      </c>
    </row>
    <row r="1983" spans="1:10" x14ac:dyDescent="0.2">
      <c r="A1983" s="68" t="s">
        <v>235</v>
      </c>
      <c r="B1983" s="65" t="s">
        <v>410</v>
      </c>
      <c r="C1983" s="77" t="s">
        <v>293</v>
      </c>
      <c r="D1983" s="77">
        <v>123</v>
      </c>
      <c r="E1983" s="77">
        <v>115.99999999999999</v>
      </c>
      <c r="F1983" s="69" t="s">
        <v>264</v>
      </c>
      <c r="G1983" s="20" t="s">
        <v>30</v>
      </c>
      <c r="H1983" s="21">
        <v>1</v>
      </c>
      <c r="I1983" s="8">
        <v>0</v>
      </c>
      <c r="J1983" s="22">
        <f>IF(ISNUMBER(H1983),ROUND(H1983*I1983,2),"")</f>
        <v>0</v>
      </c>
    </row>
    <row r="1984" spans="1:10" x14ac:dyDescent="0.2">
      <c r="A1984" s="68" t="s">
        <v>236</v>
      </c>
      <c r="B1984" s="65" t="s">
        <v>391</v>
      </c>
      <c r="C1984" s="77" t="s">
        <v>293</v>
      </c>
      <c r="D1984" s="77">
        <v>123</v>
      </c>
      <c r="E1984" s="77">
        <v>115.99999999999999</v>
      </c>
      <c r="F1984" s="69" t="s">
        <v>264</v>
      </c>
      <c r="G1984" s="20" t="s">
        <v>30</v>
      </c>
      <c r="H1984" s="21">
        <v>1</v>
      </c>
      <c r="I1984" s="8">
        <v>0</v>
      </c>
      <c r="J1984" s="22">
        <f t="shared" ref="J1984" si="227">IF(ISNUMBER(H1984),ROUND(H1984*I1984,2),"")</f>
        <v>0</v>
      </c>
    </row>
    <row r="1985" spans="1:10" x14ac:dyDescent="0.2">
      <c r="A1985" s="45" t="s">
        <v>22</v>
      </c>
      <c r="B1985" s="45" t="s">
        <v>27</v>
      </c>
      <c r="C1985" s="45"/>
      <c r="D1985" s="45"/>
      <c r="E1985" s="45"/>
      <c r="F1985" s="45"/>
      <c r="G1985" s="15"/>
      <c r="H1985" s="16"/>
      <c r="I1985" s="17"/>
      <c r="J1985" s="17">
        <f>SUM(J1986:J1989)</f>
        <v>0</v>
      </c>
    </row>
    <row r="1986" spans="1:10" ht="11.25" customHeight="1" x14ac:dyDescent="0.2">
      <c r="A1986" s="31" t="s">
        <v>3</v>
      </c>
      <c r="B1986" s="134" t="s">
        <v>265</v>
      </c>
      <c r="C1986" s="135" t="s">
        <v>265</v>
      </c>
      <c r="D1986" s="135" t="s">
        <v>265</v>
      </c>
      <c r="E1986" s="135" t="s">
        <v>265</v>
      </c>
      <c r="F1986" s="136" t="s">
        <v>265</v>
      </c>
      <c r="G1986" s="20" t="s">
        <v>23</v>
      </c>
      <c r="H1986" s="23">
        <v>1.8791999999999995</v>
      </c>
      <c r="I1986" s="9">
        <v>0</v>
      </c>
      <c r="J1986" s="22">
        <f>IF(ISNUMBER(H1986),ROUND(H1986*I1986,2),"")</f>
        <v>0</v>
      </c>
    </row>
    <row r="1987" spans="1:10" ht="11.25" customHeight="1" x14ac:dyDescent="0.2">
      <c r="A1987" s="31" t="s">
        <v>4</v>
      </c>
      <c r="B1987" s="134" t="s">
        <v>1024</v>
      </c>
      <c r="C1987" s="135" t="s">
        <v>1024</v>
      </c>
      <c r="D1987" s="135" t="s">
        <v>1024</v>
      </c>
      <c r="E1987" s="135" t="s">
        <v>1024</v>
      </c>
      <c r="F1987" s="136" t="s">
        <v>1024</v>
      </c>
      <c r="G1987" s="20" t="s">
        <v>5</v>
      </c>
      <c r="H1987" s="23">
        <v>1.72</v>
      </c>
      <c r="I1987" s="9">
        <v>0</v>
      </c>
      <c r="J1987" s="22">
        <f t="shared" ref="J1987:J1989" si="228">IF(ISNUMBER(H1987),ROUND(H1987*I1987,2),"")</f>
        <v>0</v>
      </c>
    </row>
    <row r="1988" spans="1:10" ht="11.25" customHeight="1" x14ac:dyDescent="0.2">
      <c r="A1988" s="31" t="s">
        <v>6</v>
      </c>
      <c r="B1988" s="134" t="s">
        <v>269</v>
      </c>
      <c r="C1988" s="135" t="s">
        <v>269</v>
      </c>
      <c r="D1988" s="135" t="s">
        <v>269</v>
      </c>
      <c r="E1988" s="135" t="s">
        <v>269</v>
      </c>
      <c r="F1988" s="136" t="s">
        <v>269</v>
      </c>
      <c r="G1988" s="20" t="s">
        <v>5</v>
      </c>
      <c r="H1988" s="23">
        <v>7.88</v>
      </c>
      <c r="I1988" s="9">
        <v>0</v>
      </c>
      <c r="J1988" s="22">
        <f t="shared" si="228"/>
        <v>0</v>
      </c>
    </row>
    <row r="1989" spans="1:10" ht="11.25" customHeight="1" x14ac:dyDescent="0.2">
      <c r="A1989" s="31" t="s">
        <v>7</v>
      </c>
      <c r="B1989" s="134" t="s">
        <v>271</v>
      </c>
      <c r="C1989" s="135" t="s">
        <v>271</v>
      </c>
      <c r="D1989" s="135" t="s">
        <v>271</v>
      </c>
      <c r="E1989" s="135" t="s">
        <v>271</v>
      </c>
      <c r="F1989" s="136" t="s">
        <v>271</v>
      </c>
      <c r="G1989" s="20" t="s">
        <v>5</v>
      </c>
      <c r="H1989" s="23">
        <v>7.88</v>
      </c>
      <c r="I1989" s="9">
        <v>0</v>
      </c>
      <c r="J1989" s="22">
        <f t="shared" si="228"/>
        <v>0</v>
      </c>
    </row>
    <row r="1990" spans="1:10" x14ac:dyDescent="0.2">
      <c r="A1990" s="52" t="s">
        <v>1037</v>
      </c>
      <c r="B1990" s="143" t="s">
        <v>1028</v>
      </c>
      <c r="C1990" s="144"/>
      <c r="D1990" s="37"/>
      <c r="E1990" s="37"/>
      <c r="F1990" s="37"/>
      <c r="G1990" s="38"/>
      <c r="H1990" s="38"/>
      <c r="I1990" s="38"/>
      <c r="J1990" s="36">
        <f>J1991+J2013</f>
        <v>0</v>
      </c>
    </row>
    <row r="1991" spans="1:10" x14ac:dyDescent="0.2">
      <c r="A1991" s="45" t="s">
        <v>21</v>
      </c>
      <c r="B1991" s="45" t="s">
        <v>42</v>
      </c>
      <c r="C1991" s="45"/>
      <c r="D1991" s="45"/>
      <c r="E1991" s="45"/>
      <c r="F1991" s="45"/>
      <c r="G1991" s="15"/>
      <c r="H1991" s="16"/>
      <c r="I1991" s="17"/>
      <c r="J1991" s="17">
        <f>J1992</f>
        <v>0</v>
      </c>
    </row>
    <row r="1992" spans="1:10" x14ac:dyDescent="0.2">
      <c r="A1992" s="45" t="s">
        <v>2</v>
      </c>
      <c r="B1992" s="45" t="s">
        <v>43</v>
      </c>
      <c r="C1992" s="45"/>
      <c r="D1992" s="45"/>
      <c r="E1992" s="45"/>
      <c r="F1992" s="45"/>
      <c r="G1992" s="15"/>
      <c r="H1992" s="16"/>
      <c r="I1992" s="18"/>
      <c r="J1992" s="18">
        <f>SUM(J1996:J2012)</f>
        <v>0</v>
      </c>
    </row>
    <row r="1993" spans="1:10" ht="39.75" customHeight="1" x14ac:dyDescent="0.2">
      <c r="A1993" s="53"/>
      <c r="B1993" s="137" t="s">
        <v>1029</v>
      </c>
      <c r="C1993" s="138"/>
      <c r="D1993" s="138"/>
      <c r="E1993" s="138"/>
      <c r="F1993" s="139"/>
      <c r="G1993" s="15"/>
      <c r="H1993" s="16"/>
      <c r="I1993" s="18"/>
      <c r="J1993" s="18"/>
    </row>
    <row r="1994" spans="1:10" ht="22.5" x14ac:dyDescent="0.2">
      <c r="A1994" s="44" t="s">
        <v>248</v>
      </c>
      <c r="B1994" s="41" t="s">
        <v>249</v>
      </c>
      <c r="C1994" s="41" t="s">
        <v>250</v>
      </c>
      <c r="D1994" s="41" t="s">
        <v>263</v>
      </c>
      <c r="E1994" s="41" t="s">
        <v>262</v>
      </c>
      <c r="F1994" s="41" t="s">
        <v>251</v>
      </c>
      <c r="G1994" s="41" t="s">
        <v>1</v>
      </c>
      <c r="H1994" s="42" t="s">
        <v>16</v>
      </c>
      <c r="I1994" s="43" t="s">
        <v>15</v>
      </c>
      <c r="J1994" s="43" t="s">
        <v>17</v>
      </c>
    </row>
    <row r="1995" spans="1:10" ht="11.25" customHeight="1" x14ac:dyDescent="0.2">
      <c r="A1995" s="145" t="s">
        <v>1030</v>
      </c>
      <c r="B1995" s="146"/>
      <c r="C1995" s="146"/>
      <c r="D1995" s="146"/>
      <c r="E1995" s="146"/>
      <c r="F1995" s="147"/>
      <c r="G1995" s="55"/>
      <c r="H1995" s="56"/>
      <c r="I1995" s="57"/>
      <c r="J1995" s="57"/>
    </row>
    <row r="1996" spans="1:10" x14ac:dyDescent="0.2">
      <c r="A1996" s="68" t="s">
        <v>297</v>
      </c>
      <c r="B1996" s="65" t="s">
        <v>451</v>
      </c>
      <c r="C1996" s="77" t="s">
        <v>1031</v>
      </c>
      <c r="D1996" s="77">
        <v>123</v>
      </c>
      <c r="E1996" s="77">
        <v>112.99999999999999</v>
      </c>
      <c r="F1996" s="69" t="s">
        <v>1032</v>
      </c>
      <c r="G1996" s="20" t="s">
        <v>30</v>
      </c>
      <c r="H1996" s="21">
        <v>1</v>
      </c>
      <c r="I1996" s="8">
        <v>0</v>
      </c>
      <c r="J1996" s="22">
        <f t="shared" ref="J1996:J1999" si="229">IF(ISNUMBER(H1996),ROUND(H1996*I1996,2),"")</f>
        <v>0</v>
      </c>
    </row>
    <row r="1997" spans="1:10" x14ac:dyDescent="0.2">
      <c r="A1997" s="68" t="s">
        <v>298</v>
      </c>
      <c r="B1997" s="65" t="s">
        <v>383</v>
      </c>
      <c r="C1997" s="77" t="s">
        <v>1031</v>
      </c>
      <c r="D1997" s="77">
        <v>123</v>
      </c>
      <c r="E1997" s="77">
        <v>180</v>
      </c>
      <c r="F1997" s="69" t="s">
        <v>1032</v>
      </c>
      <c r="G1997" s="20" t="s">
        <v>30</v>
      </c>
      <c r="H1997" s="21">
        <v>1</v>
      </c>
      <c r="I1997" s="8">
        <v>0</v>
      </c>
      <c r="J1997" s="22">
        <f t="shared" si="229"/>
        <v>0</v>
      </c>
    </row>
    <row r="1998" spans="1:10" x14ac:dyDescent="0.2">
      <c r="A1998" s="68" t="s">
        <v>349</v>
      </c>
      <c r="B1998" s="65" t="s">
        <v>383</v>
      </c>
      <c r="C1998" s="77" t="s">
        <v>1031</v>
      </c>
      <c r="D1998" s="77">
        <v>111.00000000000001</v>
      </c>
      <c r="E1998" s="77">
        <v>180</v>
      </c>
      <c r="F1998" s="69" t="s">
        <v>1032</v>
      </c>
      <c r="G1998" s="20" t="s">
        <v>30</v>
      </c>
      <c r="H1998" s="21">
        <v>1</v>
      </c>
      <c r="I1998" s="8">
        <v>0</v>
      </c>
      <c r="J1998" s="22">
        <f t="shared" si="229"/>
        <v>0</v>
      </c>
    </row>
    <row r="1999" spans="1:10" x14ac:dyDescent="0.2">
      <c r="A1999" s="68" t="s">
        <v>360</v>
      </c>
      <c r="B1999" s="65" t="s">
        <v>383</v>
      </c>
      <c r="C1999" s="77" t="s">
        <v>1031</v>
      </c>
      <c r="D1999" s="77">
        <v>180</v>
      </c>
      <c r="E1999" s="77">
        <v>111.00000000000001</v>
      </c>
      <c r="F1999" s="69" t="s">
        <v>1032</v>
      </c>
      <c r="G1999" s="20" t="s">
        <v>30</v>
      </c>
      <c r="H1999" s="21">
        <v>1</v>
      </c>
      <c r="I1999" s="8">
        <v>0</v>
      </c>
      <c r="J1999" s="22">
        <f t="shared" si="229"/>
        <v>0</v>
      </c>
    </row>
    <row r="2000" spans="1:10" x14ac:dyDescent="0.2">
      <c r="A2000" s="145" t="s">
        <v>1033</v>
      </c>
      <c r="B2000" s="146"/>
      <c r="C2000" s="146"/>
      <c r="D2000" s="147"/>
      <c r="E2000" s="76"/>
      <c r="F2000" s="75"/>
      <c r="G2000" s="55"/>
      <c r="H2000" s="56"/>
      <c r="I2000" s="57"/>
      <c r="J2000" s="57"/>
    </row>
    <row r="2001" spans="1:10" x14ac:dyDescent="0.2">
      <c r="A2001" s="68" t="s">
        <v>233</v>
      </c>
      <c r="B2001" s="65" t="s">
        <v>881</v>
      </c>
      <c r="C2001" s="77" t="s">
        <v>1031</v>
      </c>
      <c r="D2001" s="77">
        <v>123</v>
      </c>
      <c r="E2001" s="77">
        <v>112.00000000000001</v>
      </c>
      <c r="F2001" s="69" t="s">
        <v>1032</v>
      </c>
      <c r="G2001" s="20" t="s">
        <v>30</v>
      </c>
      <c r="H2001" s="21">
        <v>1</v>
      </c>
      <c r="I2001" s="8">
        <v>0</v>
      </c>
      <c r="J2001" s="22">
        <f t="shared" ref="J2001:J2007" si="230">IF(ISNUMBER(H2001),ROUND(H2001*I2001,2),"")</f>
        <v>0</v>
      </c>
    </row>
    <row r="2002" spans="1:10" x14ac:dyDescent="0.2">
      <c r="A2002" s="79" t="s">
        <v>254</v>
      </c>
      <c r="B2002" s="65" t="s">
        <v>873</v>
      </c>
      <c r="C2002" s="77" t="s">
        <v>1031</v>
      </c>
      <c r="D2002" s="77">
        <v>123</v>
      </c>
      <c r="E2002" s="77">
        <v>180</v>
      </c>
      <c r="F2002" s="69" t="s">
        <v>1034</v>
      </c>
      <c r="G2002" s="20" t="s">
        <v>30</v>
      </c>
      <c r="H2002" s="21">
        <v>1</v>
      </c>
      <c r="I2002" s="8">
        <v>0</v>
      </c>
      <c r="J2002" s="22">
        <f t="shared" si="230"/>
        <v>0</v>
      </c>
    </row>
    <row r="2003" spans="1:10" x14ac:dyDescent="0.2">
      <c r="A2003" s="79" t="s">
        <v>235</v>
      </c>
      <c r="B2003" s="65" t="s">
        <v>873</v>
      </c>
      <c r="C2003" s="77" t="s">
        <v>1031</v>
      </c>
      <c r="D2003" s="77">
        <v>112.99999999999999</v>
      </c>
      <c r="E2003" s="77">
        <v>180</v>
      </c>
      <c r="F2003" s="69" t="s">
        <v>1034</v>
      </c>
      <c r="G2003" s="20" t="s">
        <v>30</v>
      </c>
      <c r="H2003" s="21">
        <v>1</v>
      </c>
      <c r="I2003" s="8">
        <v>0</v>
      </c>
      <c r="J2003" s="22">
        <f t="shared" si="230"/>
        <v>0</v>
      </c>
    </row>
    <row r="2004" spans="1:10" x14ac:dyDescent="0.2">
      <c r="A2004" s="79" t="s">
        <v>236</v>
      </c>
      <c r="B2004" s="65" t="s">
        <v>391</v>
      </c>
      <c r="C2004" s="77" t="s">
        <v>1031</v>
      </c>
      <c r="D2004" s="77">
        <v>123</v>
      </c>
      <c r="E2004" s="77">
        <v>180</v>
      </c>
      <c r="F2004" s="69" t="s">
        <v>1032</v>
      </c>
      <c r="G2004" s="20" t="s">
        <v>30</v>
      </c>
      <c r="H2004" s="21">
        <v>1</v>
      </c>
      <c r="I2004" s="8">
        <v>0</v>
      </c>
      <c r="J2004" s="22">
        <f t="shared" si="230"/>
        <v>0</v>
      </c>
    </row>
    <row r="2005" spans="1:10" x14ac:dyDescent="0.2">
      <c r="A2005" s="79" t="s">
        <v>237</v>
      </c>
      <c r="B2005" s="65" t="s">
        <v>401</v>
      </c>
      <c r="C2005" s="77" t="s">
        <v>1031</v>
      </c>
      <c r="D2005" s="77">
        <v>123</v>
      </c>
      <c r="E2005" s="77">
        <v>180</v>
      </c>
      <c r="F2005" s="69" t="s">
        <v>1032</v>
      </c>
      <c r="G2005" s="20" t="s">
        <v>30</v>
      </c>
      <c r="H2005" s="21">
        <v>1</v>
      </c>
      <c r="I2005" s="8">
        <v>0</v>
      </c>
      <c r="J2005" s="22">
        <f t="shared" si="230"/>
        <v>0</v>
      </c>
    </row>
    <row r="2006" spans="1:10" x14ac:dyDescent="0.2">
      <c r="A2006" s="79" t="s">
        <v>238</v>
      </c>
      <c r="B2006" s="65" t="s">
        <v>401</v>
      </c>
      <c r="C2006" s="77" t="s">
        <v>1031</v>
      </c>
      <c r="D2006" s="77">
        <v>112.99999999999999</v>
      </c>
      <c r="E2006" s="77">
        <v>180</v>
      </c>
      <c r="F2006" s="69" t="s">
        <v>1032</v>
      </c>
      <c r="G2006" s="20" t="s">
        <v>30</v>
      </c>
      <c r="H2006" s="21">
        <v>1</v>
      </c>
      <c r="I2006" s="8">
        <v>0</v>
      </c>
      <c r="J2006" s="22">
        <f t="shared" si="230"/>
        <v>0</v>
      </c>
    </row>
    <row r="2007" spans="1:10" x14ac:dyDescent="0.2">
      <c r="A2007" s="79" t="s">
        <v>239</v>
      </c>
      <c r="B2007" s="65" t="s">
        <v>410</v>
      </c>
      <c r="C2007" s="77" t="s">
        <v>1031</v>
      </c>
      <c r="D2007" s="77">
        <v>123</v>
      </c>
      <c r="E2007" s="77">
        <v>180</v>
      </c>
      <c r="F2007" s="69" t="s">
        <v>1032</v>
      </c>
      <c r="G2007" s="20" t="s">
        <v>30</v>
      </c>
      <c r="H2007" s="21">
        <v>1</v>
      </c>
      <c r="I2007" s="8">
        <v>0</v>
      </c>
      <c r="J2007" s="22">
        <f t="shared" si="230"/>
        <v>0</v>
      </c>
    </row>
    <row r="2008" spans="1:10" x14ac:dyDescent="0.2">
      <c r="A2008" s="145" t="s">
        <v>1035</v>
      </c>
      <c r="B2008" s="146"/>
      <c r="C2008" s="146"/>
      <c r="D2008" s="147"/>
      <c r="E2008" s="76"/>
      <c r="F2008" s="75"/>
      <c r="G2008" s="55"/>
      <c r="H2008" s="56"/>
      <c r="I2008" s="57"/>
      <c r="J2008" s="57"/>
    </row>
    <row r="2009" spans="1:10" x14ac:dyDescent="0.2">
      <c r="A2009" s="68" t="s">
        <v>255</v>
      </c>
      <c r="B2009" s="65" t="s">
        <v>391</v>
      </c>
      <c r="C2009" s="77" t="s">
        <v>1031</v>
      </c>
      <c r="D2009" s="77">
        <v>123</v>
      </c>
      <c r="E2009" s="77">
        <v>113.99999999999999</v>
      </c>
      <c r="F2009" s="69" t="s">
        <v>1032</v>
      </c>
      <c r="G2009" s="20" t="s">
        <v>30</v>
      </c>
      <c r="H2009" s="21">
        <v>1</v>
      </c>
      <c r="I2009" s="8">
        <v>0</v>
      </c>
      <c r="J2009" s="22">
        <f t="shared" ref="J2009:J2012" si="231">IF(ISNUMBER(H2009),ROUND(H2009*I2009,2),"")</f>
        <v>0</v>
      </c>
    </row>
    <row r="2010" spans="1:10" x14ac:dyDescent="0.2">
      <c r="A2010" s="68" t="s">
        <v>417</v>
      </c>
      <c r="B2010" s="65" t="s">
        <v>391</v>
      </c>
      <c r="C2010" s="77" t="s">
        <v>1031</v>
      </c>
      <c r="D2010" s="77">
        <v>113.99999999999999</v>
      </c>
      <c r="E2010" s="77">
        <v>180</v>
      </c>
      <c r="F2010" s="69" t="s">
        <v>1032</v>
      </c>
      <c r="G2010" s="20" t="s">
        <v>30</v>
      </c>
      <c r="H2010" s="21">
        <v>1</v>
      </c>
      <c r="I2010" s="8">
        <v>0</v>
      </c>
      <c r="J2010" s="22">
        <f t="shared" si="231"/>
        <v>0</v>
      </c>
    </row>
    <row r="2011" spans="1:10" x14ac:dyDescent="0.2">
      <c r="A2011" s="68" t="s">
        <v>242</v>
      </c>
      <c r="B2011" s="65" t="s">
        <v>391</v>
      </c>
      <c r="C2011" s="77" t="s">
        <v>1031</v>
      </c>
      <c r="D2011" s="77">
        <v>113.99999999999999</v>
      </c>
      <c r="E2011" s="77">
        <v>180</v>
      </c>
      <c r="F2011" s="69" t="s">
        <v>1032</v>
      </c>
      <c r="G2011" s="20" t="s">
        <v>30</v>
      </c>
      <c r="H2011" s="21">
        <v>1</v>
      </c>
      <c r="I2011" s="8">
        <v>0</v>
      </c>
      <c r="J2011" s="22">
        <f t="shared" si="231"/>
        <v>0</v>
      </c>
    </row>
    <row r="2012" spans="1:10" x14ac:dyDescent="0.2">
      <c r="A2012" s="68" t="s">
        <v>243</v>
      </c>
      <c r="B2012" s="65" t="s">
        <v>351</v>
      </c>
      <c r="C2012" s="77" t="s">
        <v>1031</v>
      </c>
      <c r="D2012" s="77">
        <v>123</v>
      </c>
      <c r="E2012" s="77">
        <v>113.99999999999999</v>
      </c>
      <c r="F2012" s="69" t="s">
        <v>1032</v>
      </c>
      <c r="G2012" s="20" t="s">
        <v>30</v>
      </c>
      <c r="H2012" s="21">
        <v>1</v>
      </c>
      <c r="I2012" s="8">
        <v>0</v>
      </c>
      <c r="J2012" s="22">
        <f t="shared" si="231"/>
        <v>0</v>
      </c>
    </row>
    <row r="2013" spans="1:10" x14ac:dyDescent="0.2">
      <c r="A2013" s="45" t="s">
        <v>22</v>
      </c>
      <c r="B2013" s="45" t="s">
        <v>27</v>
      </c>
      <c r="C2013" s="45"/>
      <c r="D2013" s="45"/>
      <c r="E2013" s="45"/>
      <c r="F2013" s="45"/>
      <c r="G2013" s="15"/>
      <c r="H2013" s="16"/>
      <c r="I2013" s="17"/>
      <c r="J2013" s="17">
        <f>SUM(J2014:J2018)</f>
        <v>0</v>
      </c>
    </row>
    <row r="2014" spans="1:10" ht="11.25" customHeight="1" x14ac:dyDescent="0.2">
      <c r="A2014" s="31" t="s">
        <v>3</v>
      </c>
      <c r="B2014" s="134" t="s">
        <v>290</v>
      </c>
      <c r="C2014" s="135" t="s">
        <v>290</v>
      </c>
      <c r="D2014" s="135" t="s">
        <v>290</v>
      </c>
      <c r="E2014" s="135" t="s">
        <v>290</v>
      </c>
      <c r="F2014" s="136" t="s">
        <v>290</v>
      </c>
      <c r="G2014" s="20" t="s">
        <v>23</v>
      </c>
      <c r="H2014" s="23">
        <v>10.136099999999999</v>
      </c>
      <c r="I2014" s="9">
        <v>0</v>
      </c>
      <c r="J2014" s="22">
        <f>IF(ISNUMBER(H2014),ROUND(H2014*I2014,2),"")</f>
        <v>0</v>
      </c>
    </row>
    <row r="2015" spans="1:10" ht="11.25" customHeight="1" x14ac:dyDescent="0.2">
      <c r="A2015" s="31" t="s">
        <v>4</v>
      </c>
      <c r="B2015" s="134" t="s">
        <v>1036</v>
      </c>
      <c r="C2015" s="135" t="s">
        <v>1036</v>
      </c>
      <c r="D2015" s="135" t="s">
        <v>1036</v>
      </c>
      <c r="E2015" s="135" t="s">
        <v>1036</v>
      </c>
      <c r="F2015" s="136" t="s">
        <v>1036</v>
      </c>
      <c r="G2015" s="20" t="s">
        <v>5</v>
      </c>
      <c r="H2015" s="23">
        <v>20.910000000000004</v>
      </c>
      <c r="I2015" s="9">
        <v>0</v>
      </c>
      <c r="J2015" s="22">
        <f t="shared" ref="J2015:J2018" si="232">IF(ISNUMBER(H2015),ROUND(H2015*I2015,2),"")</f>
        <v>0</v>
      </c>
    </row>
    <row r="2016" spans="1:10" ht="11.25" customHeight="1" x14ac:dyDescent="0.2">
      <c r="A2016" s="31" t="s">
        <v>6</v>
      </c>
      <c r="B2016" s="134" t="s">
        <v>530</v>
      </c>
      <c r="C2016" s="135" t="s">
        <v>530</v>
      </c>
      <c r="D2016" s="135" t="s">
        <v>530</v>
      </c>
      <c r="E2016" s="135" t="s">
        <v>530</v>
      </c>
      <c r="F2016" s="136" t="s">
        <v>530</v>
      </c>
      <c r="G2016" s="20" t="s">
        <v>5</v>
      </c>
      <c r="H2016" s="23">
        <v>87.59999999999998</v>
      </c>
      <c r="I2016" s="9">
        <v>0</v>
      </c>
      <c r="J2016" s="22">
        <f t="shared" si="232"/>
        <v>0</v>
      </c>
    </row>
    <row r="2017" spans="1:10" ht="11.25" customHeight="1" x14ac:dyDescent="0.2">
      <c r="A2017" s="31" t="s">
        <v>7</v>
      </c>
      <c r="B2017" s="134" t="s">
        <v>531</v>
      </c>
      <c r="C2017" s="135" t="s">
        <v>531</v>
      </c>
      <c r="D2017" s="135" t="s">
        <v>531</v>
      </c>
      <c r="E2017" s="135" t="s">
        <v>531</v>
      </c>
      <c r="F2017" s="136" t="s">
        <v>531</v>
      </c>
      <c r="G2017" s="20" t="s">
        <v>24</v>
      </c>
      <c r="H2017" s="23">
        <v>15</v>
      </c>
      <c r="I2017" s="9">
        <v>0</v>
      </c>
      <c r="J2017" s="22">
        <f t="shared" si="232"/>
        <v>0</v>
      </c>
    </row>
    <row r="2018" spans="1:10" ht="11.25" customHeight="1" x14ac:dyDescent="0.2">
      <c r="A2018" s="31" t="s">
        <v>8</v>
      </c>
      <c r="B2018" s="134" t="s">
        <v>271</v>
      </c>
      <c r="C2018" s="135" t="s">
        <v>271</v>
      </c>
      <c r="D2018" s="135" t="s">
        <v>271</v>
      </c>
      <c r="E2018" s="135" t="s">
        <v>271</v>
      </c>
      <c r="F2018" s="136" t="s">
        <v>271</v>
      </c>
      <c r="G2018" s="20" t="s">
        <v>5</v>
      </c>
      <c r="H2018" s="23">
        <v>87.59999999999998</v>
      </c>
      <c r="I2018" s="9">
        <v>0</v>
      </c>
      <c r="J2018" s="22">
        <f t="shared" si="232"/>
        <v>0</v>
      </c>
    </row>
    <row r="2019" spans="1:10" x14ac:dyDescent="0.2">
      <c r="A2019" s="52" t="s">
        <v>1038</v>
      </c>
      <c r="B2019" s="143" t="s">
        <v>1005</v>
      </c>
      <c r="C2019" s="144"/>
      <c r="D2019" s="37"/>
      <c r="E2019" s="37"/>
      <c r="F2019" s="37"/>
      <c r="G2019" s="38"/>
      <c r="H2019" s="38"/>
      <c r="I2019" s="38"/>
      <c r="J2019" s="36">
        <f>J2020+J2033</f>
        <v>0</v>
      </c>
    </row>
    <row r="2020" spans="1:10" x14ac:dyDescent="0.2">
      <c r="A2020" s="45" t="s">
        <v>21</v>
      </c>
      <c r="B2020" s="45" t="s">
        <v>42</v>
      </c>
      <c r="C2020" s="45"/>
      <c r="D2020" s="45"/>
      <c r="E2020" s="45"/>
      <c r="F2020" s="45"/>
      <c r="G2020" s="15"/>
      <c r="H2020" s="16"/>
      <c r="I2020" s="17"/>
      <c r="J2020" s="17">
        <f>J2021</f>
        <v>0</v>
      </c>
    </row>
    <row r="2021" spans="1:10" x14ac:dyDescent="0.2">
      <c r="A2021" s="45" t="s">
        <v>2</v>
      </c>
      <c r="B2021" s="45" t="s">
        <v>43</v>
      </c>
      <c r="C2021" s="45"/>
      <c r="D2021" s="45"/>
      <c r="E2021" s="45"/>
      <c r="F2021" s="45"/>
      <c r="G2021" s="15"/>
      <c r="H2021" s="16"/>
      <c r="I2021" s="18"/>
      <c r="J2021" s="18">
        <f>SUM(J2024:J2032)</f>
        <v>0</v>
      </c>
    </row>
    <row r="2022" spans="1:10" ht="11.25" customHeight="1" x14ac:dyDescent="0.2">
      <c r="A2022" s="53"/>
      <c r="B2022" s="137" t="s">
        <v>461</v>
      </c>
      <c r="C2022" s="138"/>
      <c r="D2022" s="138"/>
      <c r="E2022" s="138"/>
      <c r="F2022" s="139"/>
      <c r="G2022" s="15"/>
      <c r="H2022" s="16"/>
      <c r="I2022" s="18"/>
      <c r="J2022" s="18"/>
    </row>
    <row r="2023" spans="1:10" ht="22.5" x14ac:dyDescent="0.2">
      <c r="A2023" s="44" t="s">
        <v>248</v>
      </c>
      <c r="B2023" s="41" t="s">
        <v>249</v>
      </c>
      <c r="C2023" s="41" t="s">
        <v>250</v>
      </c>
      <c r="D2023" s="41" t="s">
        <v>263</v>
      </c>
      <c r="E2023" s="41" t="s">
        <v>262</v>
      </c>
      <c r="F2023" s="41" t="s">
        <v>251</v>
      </c>
      <c r="G2023" s="41" t="s">
        <v>1</v>
      </c>
      <c r="H2023" s="42" t="s">
        <v>16</v>
      </c>
      <c r="I2023" s="43" t="s">
        <v>15</v>
      </c>
      <c r="J2023" s="43" t="s">
        <v>17</v>
      </c>
    </row>
    <row r="2024" spans="1:10" x14ac:dyDescent="0.2">
      <c r="A2024" s="68" t="s">
        <v>298</v>
      </c>
      <c r="B2024" s="65" t="s">
        <v>383</v>
      </c>
      <c r="C2024" s="77" t="s">
        <v>293</v>
      </c>
      <c r="D2024" s="77">
        <v>123</v>
      </c>
      <c r="E2024" s="77">
        <v>118</v>
      </c>
      <c r="F2024" s="69" t="s">
        <v>264</v>
      </c>
      <c r="G2024" s="20" t="s">
        <v>30</v>
      </c>
      <c r="H2024" s="21">
        <v>1</v>
      </c>
      <c r="I2024" s="8">
        <v>0</v>
      </c>
      <c r="J2024" s="22">
        <f>IF(ISNUMBER(H2024),ROUND(H2024*I2024,2),"")</f>
        <v>0</v>
      </c>
    </row>
    <row r="2025" spans="1:10" x14ac:dyDescent="0.2">
      <c r="A2025" s="68" t="s">
        <v>349</v>
      </c>
      <c r="B2025" s="65" t="s">
        <v>383</v>
      </c>
      <c r="C2025" s="77" t="s">
        <v>293</v>
      </c>
      <c r="D2025" s="77">
        <v>118</v>
      </c>
      <c r="E2025" s="77">
        <v>120</v>
      </c>
      <c r="F2025" s="69" t="s">
        <v>264</v>
      </c>
      <c r="G2025" s="20" t="s">
        <v>30</v>
      </c>
      <c r="H2025" s="21">
        <v>1</v>
      </c>
      <c r="I2025" s="8">
        <v>0</v>
      </c>
      <c r="J2025" s="22">
        <f t="shared" ref="J2025:J2032" si="233">IF(ISNUMBER(H2025),ROUND(H2025*I2025,2),"")</f>
        <v>0</v>
      </c>
    </row>
    <row r="2026" spans="1:10" x14ac:dyDescent="0.2">
      <c r="A2026" s="68" t="s">
        <v>233</v>
      </c>
      <c r="B2026" s="65" t="s">
        <v>505</v>
      </c>
      <c r="C2026" s="77" t="s">
        <v>293</v>
      </c>
      <c r="D2026" s="77">
        <v>123</v>
      </c>
      <c r="E2026" s="77">
        <v>114.99999999999999</v>
      </c>
      <c r="F2026" s="69" t="s">
        <v>264</v>
      </c>
      <c r="G2026" s="20" t="s">
        <v>30</v>
      </c>
      <c r="H2026" s="21">
        <v>1</v>
      </c>
      <c r="I2026" s="8">
        <v>0</v>
      </c>
      <c r="J2026" s="22">
        <f t="shared" si="233"/>
        <v>0</v>
      </c>
    </row>
    <row r="2027" spans="1:10" x14ac:dyDescent="0.2">
      <c r="A2027" s="68" t="s">
        <v>254</v>
      </c>
      <c r="B2027" s="65" t="s">
        <v>390</v>
      </c>
      <c r="C2027" s="77" t="s">
        <v>293</v>
      </c>
      <c r="D2027" s="77">
        <v>123</v>
      </c>
      <c r="E2027" s="77">
        <v>115.99999999999999</v>
      </c>
      <c r="F2027" s="69" t="s">
        <v>264</v>
      </c>
      <c r="G2027" s="20" t="s">
        <v>30</v>
      </c>
      <c r="H2027" s="21">
        <v>1</v>
      </c>
      <c r="I2027" s="8">
        <v>0</v>
      </c>
      <c r="J2027" s="22">
        <f t="shared" si="233"/>
        <v>0</v>
      </c>
    </row>
    <row r="2028" spans="1:10" x14ac:dyDescent="0.2">
      <c r="A2028" s="68" t="s">
        <v>299</v>
      </c>
      <c r="B2028" s="65" t="s">
        <v>390</v>
      </c>
      <c r="C2028" s="77" t="s">
        <v>260</v>
      </c>
      <c r="D2028" s="77">
        <v>66</v>
      </c>
      <c r="E2028" s="77">
        <v>188</v>
      </c>
      <c r="F2028" s="69" t="s">
        <v>264</v>
      </c>
      <c r="G2028" s="20" t="s">
        <v>30</v>
      </c>
      <c r="H2028" s="21">
        <v>1</v>
      </c>
      <c r="I2028" s="8">
        <v>0</v>
      </c>
      <c r="J2028" s="22">
        <f t="shared" si="233"/>
        <v>0</v>
      </c>
    </row>
    <row r="2029" spans="1:10" x14ac:dyDescent="0.2">
      <c r="A2029" s="68" t="s">
        <v>236</v>
      </c>
      <c r="B2029" s="65" t="s">
        <v>401</v>
      </c>
      <c r="C2029" s="77" t="s">
        <v>293</v>
      </c>
      <c r="D2029" s="77">
        <v>123</v>
      </c>
      <c r="E2029" s="77">
        <v>114.99999999999999</v>
      </c>
      <c r="F2029" s="69" t="s">
        <v>264</v>
      </c>
      <c r="G2029" s="20" t="s">
        <v>30</v>
      </c>
      <c r="H2029" s="21">
        <v>1</v>
      </c>
      <c r="I2029" s="8">
        <v>0</v>
      </c>
      <c r="J2029" s="22">
        <f t="shared" si="233"/>
        <v>0</v>
      </c>
    </row>
    <row r="2030" spans="1:10" x14ac:dyDescent="0.2">
      <c r="A2030" s="68" t="s">
        <v>237</v>
      </c>
      <c r="B2030" s="65" t="s">
        <v>401</v>
      </c>
      <c r="C2030" s="77" t="s">
        <v>293</v>
      </c>
      <c r="D2030" s="77">
        <v>125</v>
      </c>
      <c r="E2030" s="77">
        <v>112.00000000000001</v>
      </c>
      <c r="F2030" s="69" t="s">
        <v>264</v>
      </c>
      <c r="G2030" s="20" t="s">
        <v>30</v>
      </c>
      <c r="H2030" s="21">
        <v>1</v>
      </c>
      <c r="I2030" s="8">
        <v>0</v>
      </c>
      <c r="J2030" s="22">
        <f t="shared" si="233"/>
        <v>0</v>
      </c>
    </row>
    <row r="2031" spans="1:10" x14ac:dyDescent="0.2">
      <c r="A2031" s="68" t="s">
        <v>238</v>
      </c>
      <c r="B2031" s="65" t="s">
        <v>410</v>
      </c>
      <c r="C2031" s="77" t="s">
        <v>293</v>
      </c>
      <c r="D2031" s="77">
        <v>123</v>
      </c>
      <c r="E2031" s="77">
        <v>114.99999999999999</v>
      </c>
      <c r="F2031" s="69" t="s">
        <v>264</v>
      </c>
      <c r="G2031" s="20" t="s">
        <v>30</v>
      </c>
      <c r="H2031" s="21">
        <v>1</v>
      </c>
      <c r="I2031" s="8">
        <v>0</v>
      </c>
      <c r="J2031" s="22">
        <f t="shared" si="233"/>
        <v>0</v>
      </c>
    </row>
    <row r="2032" spans="1:10" x14ac:dyDescent="0.2">
      <c r="A2032" s="68" t="s">
        <v>393</v>
      </c>
      <c r="B2032" s="65" t="s">
        <v>391</v>
      </c>
      <c r="C2032" s="77" t="s">
        <v>260</v>
      </c>
      <c r="D2032" s="77">
        <v>123</v>
      </c>
      <c r="E2032" s="77">
        <v>206</v>
      </c>
      <c r="F2032" s="69" t="s">
        <v>264</v>
      </c>
      <c r="G2032" s="20" t="s">
        <v>30</v>
      </c>
      <c r="H2032" s="21">
        <v>1</v>
      </c>
      <c r="I2032" s="8">
        <v>0</v>
      </c>
      <c r="J2032" s="22">
        <f t="shared" si="233"/>
        <v>0</v>
      </c>
    </row>
    <row r="2033" spans="1:10" x14ac:dyDescent="0.2">
      <c r="A2033" s="45" t="s">
        <v>22</v>
      </c>
      <c r="B2033" s="45" t="s">
        <v>27</v>
      </c>
      <c r="C2033" s="45"/>
      <c r="D2033" s="45"/>
      <c r="E2033" s="45"/>
      <c r="F2033" s="45"/>
      <c r="G2033" s="15"/>
      <c r="H2033" s="16"/>
      <c r="I2033" s="17"/>
      <c r="J2033" s="17">
        <f>SUM(J2034:J2039)</f>
        <v>0</v>
      </c>
    </row>
    <row r="2034" spans="1:10" ht="11.25" customHeight="1" x14ac:dyDescent="0.2">
      <c r="A2034" s="31" t="s">
        <v>3</v>
      </c>
      <c r="B2034" s="134" t="s">
        <v>339</v>
      </c>
      <c r="C2034" s="135" t="s">
        <v>339</v>
      </c>
      <c r="D2034" s="135" t="s">
        <v>339</v>
      </c>
      <c r="E2034" s="135" t="s">
        <v>339</v>
      </c>
      <c r="F2034" s="136" t="s">
        <v>339</v>
      </c>
      <c r="G2034" s="20" t="s">
        <v>23</v>
      </c>
      <c r="H2034" s="23">
        <v>1.4159999999999999</v>
      </c>
      <c r="I2034" s="9">
        <v>0</v>
      </c>
      <c r="J2034" s="22">
        <f>IF(ISNUMBER(H2034),ROUND(H2034*I2034,2),"")</f>
        <v>0</v>
      </c>
    </row>
    <row r="2035" spans="1:10" ht="11.25" customHeight="1" x14ac:dyDescent="0.2">
      <c r="A2035" s="31" t="s">
        <v>4</v>
      </c>
      <c r="B2035" s="134" t="s">
        <v>284</v>
      </c>
      <c r="C2035" s="135" t="s">
        <v>284</v>
      </c>
      <c r="D2035" s="135" t="s">
        <v>284</v>
      </c>
      <c r="E2035" s="135" t="s">
        <v>284</v>
      </c>
      <c r="F2035" s="136" t="s">
        <v>284</v>
      </c>
      <c r="G2035" s="20" t="s">
        <v>23</v>
      </c>
      <c r="H2035" s="23">
        <v>8.2879000000000005</v>
      </c>
      <c r="I2035" s="9">
        <v>0</v>
      </c>
      <c r="J2035" s="22">
        <f t="shared" ref="J2035:J2039" si="234">IF(ISNUMBER(H2035),ROUND(H2035*I2035,2),"")</f>
        <v>0</v>
      </c>
    </row>
    <row r="2036" spans="1:10" ht="11.25" customHeight="1" x14ac:dyDescent="0.2">
      <c r="A2036" s="31" t="s">
        <v>6</v>
      </c>
      <c r="B2036" s="134" t="s">
        <v>290</v>
      </c>
      <c r="C2036" s="135" t="s">
        <v>290</v>
      </c>
      <c r="D2036" s="135" t="s">
        <v>290</v>
      </c>
      <c r="E2036" s="135" t="s">
        <v>290</v>
      </c>
      <c r="F2036" s="136" t="s">
        <v>290</v>
      </c>
      <c r="G2036" s="20" t="s">
        <v>23</v>
      </c>
      <c r="H2036" s="23">
        <v>1.4159999999999999</v>
      </c>
      <c r="I2036" s="9">
        <v>0</v>
      </c>
      <c r="J2036" s="22">
        <f t="shared" si="234"/>
        <v>0</v>
      </c>
    </row>
    <row r="2037" spans="1:10" ht="11.25" customHeight="1" x14ac:dyDescent="0.2">
      <c r="A2037" s="31" t="s">
        <v>7</v>
      </c>
      <c r="B2037" s="134" t="s">
        <v>368</v>
      </c>
      <c r="C2037" s="135" t="s">
        <v>368</v>
      </c>
      <c r="D2037" s="135" t="s">
        <v>368</v>
      </c>
      <c r="E2037" s="135" t="s">
        <v>368</v>
      </c>
      <c r="F2037" s="136" t="s">
        <v>368</v>
      </c>
      <c r="G2037" s="20" t="s">
        <v>5</v>
      </c>
      <c r="H2037" s="23">
        <v>8.879999999999999</v>
      </c>
      <c r="I2037" s="9">
        <v>0</v>
      </c>
      <c r="J2037" s="22">
        <f t="shared" si="234"/>
        <v>0</v>
      </c>
    </row>
    <row r="2038" spans="1:10" ht="11.25" customHeight="1" x14ac:dyDescent="0.2">
      <c r="A2038" s="31" t="s">
        <v>8</v>
      </c>
      <c r="B2038" s="134" t="s">
        <v>269</v>
      </c>
      <c r="C2038" s="135" t="s">
        <v>269</v>
      </c>
      <c r="D2038" s="135" t="s">
        <v>269</v>
      </c>
      <c r="E2038" s="135" t="s">
        <v>269</v>
      </c>
      <c r="F2038" s="136" t="s">
        <v>269</v>
      </c>
      <c r="G2038" s="20" t="s">
        <v>5</v>
      </c>
      <c r="H2038" s="23">
        <v>44.04</v>
      </c>
      <c r="I2038" s="9">
        <v>0</v>
      </c>
      <c r="J2038" s="22">
        <f t="shared" si="234"/>
        <v>0</v>
      </c>
    </row>
    <row r="2039" spans="1:10" ht="11.25" customHeight="1" x14ac:dyDescent="0.2">
      <c r="A2039" s="31" t="s">
        <v>11</v>
      </c>
      <c r="B2039" s="134" t="s">
        <v>271</v>
      </c>
      <c r="C2039" s="135" t="s">
        <v>271</v>
      </c>
      <c r="D2039" s="135" t="s">
        <v>271</v>
      </c>
      <c r="E2039" s="135" t="s">
        <v>271</v>
      </c>
      <c r="F2039" s="136" t="s">
        <v>271</v>
      </c>
      <c r="G2039" s="20" t="s">
        <v>5</v>
      </c>
      <c r="H2039" s="23">
        <v>44.04</v>
      </c>
      <c r="I2039" s="9">
        <v>0</v>
      </c>
      <c r="J2039" s="22">
        <f t="shared" si="234"/>
        <v>0</v>
      </c>
    </row>
    <row r="2040" spans="1:10" x14ac:dyDescent="0.2">
      <c r="A2040" s="52" t="s">
        <v>1040</v>
      </c>
      <c r="B2040" s="143" t="s">
        <v>1157</v>
      </c>
      <c r="C2040" s="144"/>
      <c r="D2040" s="37"/>
      <c r="E2040" s="37"/>
      <c r="F2040" s="37"/>
      <c r="G2040" s="38"/>
      <c r="H2040" s="38"/>
      <c r="I2040" s="38"/>
      <c r="J2040" s="36">
        <f>J2041+J2057</f>
        <v>0</v>
      </c>
    </row>
    <row r="2041" spans="1:10" x14ac:dyDescent="0.2">
      <c r="A2041" s="45" t="s">
        <v>21</v>
      </c>
      <c r="B2041" s="45" t="s">
        <v>42</v>
      </c>
      <c r="C2041" s="45"/>
      <c r="D2041" s="45"/>
      <c r="E2041" s="45"/>
      <c r="F2041" s="45"/>
      <c r="G2041" s="15"/>
      <c r="H2041" s="16"/>
      <c r="I2041" s="17"/>
      <c r="J2041" s="17">
        <f>J2042</f>
        <v>0</v>
      </c>
    </row>
    <row r="2042" spans="1:10" x14ac:dyDescent="0.2">
      <c r="A2042" s="45" t="s">
        <v>2</v>
      </c>
      <c r="B2042" s="45" t="s">
        <v>43</v>
      </c>
      <c r="C2042" s="45"/>
      <c r="D2042" s="45"/>
      <c r="E2042" s="45"/>
      <c r="F2042" s="45"/>
      <c r="G2042" s="15"/>
      <c r="H2042" s="16"/>
      <c r="I2042" s="18"/>
      <c r="J2042" s="18">
        <f>SUM(J2045:J2056)</f>
        <v>0</v>
      </c>
    </row>
    <row r="2043" spans="1:10" ht="33.75" customHeight="1" x14ac:dyDescent="0.2">
      <c r="A2043" s="53"/>
      <c r="B2043" s="137" t="s">
        <v>1039</v>
      </c>
      <c r="C2043" s="138"/>
      <c r="D2043" s="138"/>
      <c r="E2043" s="138"/>
      <c r="F2043" s="139"/>
      <c r="G2043" s="15"/>
      <c r="H2043" s="16"/>
      <c r="I2043" s="18"/>
      <c r="J2043" s="18"/>
    </row>
    <row r="2044" spans="1:10" ht="22.5" x14ac:dyDescent="0.2">
      <c r="A2044" s="44" t="s">
        <v>248</v>
      </c>
      <c r="B2044" s="41" t="s">
        <v>249</v>
      </c>
      <c r="C2044" s="41" t="s">
        <v>250</v>
      </c>
      <c r="D2044" s="41" t="s">
        <v>263</v>
      </c>
      <c r="E2044" s="41" t="s">
        <v>262</v>
      </c>
      <c r="F2044" s="41" t="s">
        <v>251</v>
      </c>
      <c r="G2044" s="41" t="s">
        <v>1</v>
      </c>
      <c r="H2044" s="42" t="s">
        <v>16</v>
      </c>
      <c r="I2044" s="43" t="s">
        <v>15</v>
      </c>
      <c r="J2044" s="43" t="s">
        <v>17</v>
      </c>
    </row>
    <row r="2045" spans="1:10" x14ac:dyDescent="0.2">
      <c r="A2045" s="68" t="s">
        <v>233</v>
      </c>
      <c r="B2045" s="65" t="s">
        <v>502</v>
      </c>
      <c r="C2045" s="77" t="s">
        <v>253</v>
      </c>
      <c r="D2045" s="77">
        <v>123</v>
      </c>
      <c r="E2045" s="77">
        <v>138</v>
      </c>
      <c r="F2045" s="69" t="s">
        <v>264</v>
      </c>
      <c r="G2045" s="20" t="s">
        <v>30</v>
      </c>
      <c r="H2045" s="21">
        <v>1</v>
      </c>
      <c r="I2045" s="8">
        <v>0</v>
      </c>
      <c r="J2045" s="22">
        <f>IF(ISNUMBER(H2045),ROUND(H2045*I2045,2),"")</f>
        <v>0</v>
      </c>
    </row>
    <row r="2046" spans="1:10" x14ac:dyDescent="0.2">
      <c r="A2046" s="68" t="s">
        <v>254</v>
      </c>
      <c r="B2046" s="65" t="s">
        <v>287</v>
      </c>
      <c r="C2046" s="77" t="s">
        <v>293</v>
      </c>
      <c r="D2046" s="77">
        <v>123</v>
      </c>
      <c r="E2046" s="77">
        <v>137</v>
      </c>
      <c r="F2046" s="69" t="s">
        <v>264</v>
      </c>
      <c r="G2046" s="20" t="s">
        <v>30</v>
      </c>
      <c r="H2046" s="21">
        <v>1</v>
      </c>
      <c r="I2046" s="8">
        <v>0</v>
      </c>
      <c r="J2046" s="22">
        <f t="shared" ref="J2046:J2056" si="235">IF(ISNUMBER(H2046),ROUND(H2046*I2046,2),"")</f>
        <v>0</v>
      </c>
    </row>
    <row r="2047" spans="1:10" x14ac:dyDescent="0.2">
      <c r="A2047" s="68" t="s">
        <v>235</v>
      </c>
      <c r="B2047" s="65" t="s">
        <v>287</v>
      </c>
      <c r="C2047" s="77" t="s">
        <v>293</v>
      </c>
      <c r="D2047" s="77">
        <v>96</v>
      </c>
      <c r="E2047" s="77">
        <v>137</v>
      </c>
      <c r="F2047" s="69" t="s">
        <v>264</v>
      </c>
      <c r="G2047" s="20" t="s">
        <v>30</v>
      </c>
      <c r="H2047" s="21">
        <v>1</v>
      </c>
      <c r="I2047" s="8">
        <v>0</v>
      </c>
      <c r="J2047" s="22">
        <f t="shared" si="235"/>
        <v>0</v>
      </c>
    </row>
    <row r="2048" spans="1:10" x14ac:dyDescent="0.2">
      <c r="A2048" s="68" t="s">
        <v>236</v>
      </c>
      <c r="B2048" s="65" t="s">
        <v>287</v>
      </c>
      <c r="C2048" s="77" t="s">
        <v>293</v>
      </c>
      <c r="D2048" s="77">
        <v>137</v>
      </c>
      <c r="E2048" s="77">
        <v>96</v>
      </c>
      <c r="F2048" s="69" t="s">
        <v>264</v>
      </c>
      <c r="G2048" s="20" t="s">
        <v>30</v>
      </c>
      <c r="H2048" s="21">
        <v>1</v>
      </c>
      <c r="I2048" s="8">
        <v>0</v>
      </c>
      <c r="J2048" s="22">
        <f t="shared" si="235"/>
        <v>0</v>
      </c>
    </row>
    <row r="2049" spans="1:10" x14ac:dyDescent="0.2">
      <c r="A2049" s="68" t="s">
        <v>237</v>
      </c>
      <c r="B2049" s="65" t="s">
        <v>502</v>
      </c>
      <c r="C2049" s="77" t="s">
        <v>293</v>
      </c>
      <c r="D2049" s="77">
        <v>123</v>
      </c>
      <c r="E2049" s="77">
        <v>96</v>
      </c>
      <c r="F2049" s="69" t="s">
        <v>264</v>
      </c>
      <c r="G2049" s="20" t="s">
        <v>30</v>
      </c>
      <c r="H2049" s="21">
        <v>1</v>
      </c>
      <c r="I2049" s="8">
        <v>0</v>
      </c>
      <c r="J2049" s="22">
        <f t="shared" si="235"/>
        <v>0</v>
      </c>
    </row>
    <row r="2050" spans="1:10" x14ac:dyDescent="0.2">
      <c r="A2050" s="68" t="s">
        <v>238</v>
      </c>
      <c r="B2050" s="65" t="s">
        <v>502</v>
      </c>
      <c r="C2050" s="77" t="s">
        <v>293</v>
      </c>
      <c r="D2050" s="77">
        <v>137</v>
      </c>
      <c r="E2050" s="77">
        <v>96</v>
      </c>
      <c r="F2050" s="69" t="s">
        <v>264</v>
      </c>
      <c r="G2050" s="20" t="s">
        <v>30</v>
      </c>
      <c r="H2050" s="21">
        <v>1</v>
      </c>
      <c r="I2050" s="8">
        <v>0</v>
      </c>
      <c r="J2050" s="22">
        <f t="shared" si="235"/>
        <v>0</v>
      </c>
    </row>
    <row r="2051" spans="1:10" x14ac:dyDescent="0.2">
      <c r="A2051" s="68" t="s">
        <v>239</v>
      </c>
      <c r="B2051" s="65" t="s">
        <v>502</v>
      </c>
      <c r="C2051" s="77" t="s">
        <v>293</v>
      </c>
      <c r="D2051" s="77">
        <v>96</v>
      </c>
      <c r="E2051" s="77">
        <v>137</v>
      </c>
      <c r="F2051" s="69" t="s">
        <v>264</v>
      </c>
      <c r="G2051" s="20" t="s">
        <v>30</v>
      </c>
      <c r="H2051" s="21">
        <v>1</v>
      </c>
      <c r="I2051" s="8">
        <v>0</v>
      </c>
      <c r="J2051" s="22">
        <f t="shared" si="235"/>
        <v>0</v>
      </c>
    </row>
    <row r="2052" spans="1:10" x14ac:dyDescent="0.2">
      <c r="A2052" s="68" t="s">
        <v>255</v>
      </c>
      <c r="B2052" s="65" t="s">
        <v>502</v>
      </c>
      <c r="C2052" s="77" t="s">
        <v>293</v>
      </c>
      <c r="D2052" s="77">
        <v>96</v>
      </c>
      <c r="E2052" s="77">
        <v>137</v>
      </c>
      <c r="F2052" s="69" t="s">
        <v>264</v>
      </c>
      <c r="G2052" s="20" t="s">
        <v>30</v>
      </c>
      <c r="H2052" s="21">
        <v>1</v>
      </c>
      <c r="I2052" s="8">
        <v>0</v>
      </c>
      <c r="J2052" s="22">
        <f t="shared" si="235"/>
        <v>0</v>
      </c>
    </row>
    <row r="2053" spans="1:10" x14ac:dyDescent="0.2">
      <c r="A2053" s="68" t="s">
        <v>327</v>
      </c>
      <c r="B2053" s="65" t="s">
        <v>657</v>
      </c>
      <c r="C2053" s="77" t="s">
        <v>293</v>
      </c>
      <c r="D2053" s="77">
        <v>123</v>
      </c>
      <c r="E2053" s="77">
        <v>136</v>
      </c>
      <c r="F2053" s="69" t="s">
        <v>264</v>
      </c>
      <c r="G2053" s="20" t="s">
        <v>30</v>
      </c>
      <c r="H2053" s="21">
        <v>1</v>
      </c>
      <c r="I2053" s="8">
        <v>0</v>
      </c>
      <c r="J2053" s="22">
        <f t="shared" si="235"/>
        <v>0</v>
      </c>
    </row>
    <row r="2054" spans="1:10" x14ac:dyDescent="0.2">
      <c r="A2054" s="68" t="s">
        <v>716</v>
      </c>
      <c r="B2054" s="65" t="s">
        <v>657</v>
      </c>
      <c r="C2054" s="77" t="s">
        <v>725</v>
      </c>
      <c r="D2054" s="77">
        <v>89</v>
      </c>
      <c r="E2054" s="77">
        <v>136</v>
      </c>
      <c r="F2054" s="69" t="s">
        <v>264</v>
      </c>
      <c r="G2054" s="20" t="s">
        <v>30</v>
      </c>
      <c r="H2054" s="21">
        <v>1</v>
      </c>
      <c r="I2054" s="8">
        <v>0</v>
      </c>
      <c r="J2054" s="22">
        <f t="shared" si="235"/>
        <v>0</v>
      </c>
    </row>
    <row r="2055" spans="1:10" x14ac:dyDescent="0.2">
      <c r="A2055" s="68" t="s">
        <v>717</v>
      </c>
      <c r="B2055" s="65" t="s">
        <v>859</v>
      </c>
      <c r="C2055" s="77" t="s">
        <v>725</v>
      </c>
      <c r="D2055" s="77">
        <v>123</v>
      </c>
      <c r="E2055" s="77">
        <v>113.99999999999999</v>
      </c>
      <c r="F2055" s="69" t="s">
        <v>264</v>
      </c>
      <c r="G2055" s="20" t="s">
        <v>30</v>
      </c>
      <c r="H2055" s="21">
        <v>1</v>
      </c>
      <c r="I2055" s="8">
        <v>0</v>
      </c>
      <c r="J2055" s="22">
        <f t="shared" si="235"/>
        <v>0</v>
      </c>
    </row>
    <row r="2056" spans="1:10" x14ac:dyDescent="0.2">
      <c r="A2056" s="68" t="s">
        <v>407</v>
      </c>
      <c r="B2056" s="65" t="s">
        <v>859</v>
      </c>
      <c r="C2056" s="77" t="s">
        <v>293</v>
      </c>
      <c r="D2056" s="77">
        <v>123</v>
      </c>
      <c r="E2056" s="77">
        <v>98</v>
      </c>
      <c r="F2056" s="69" t="s">
        <v>264</v>
      </c>
      <c r="G2056" s="20" t="s">
        <v>30</v>
      </c>
      <c r="H2056" s="21">
        <v>1</v>
      </c>
      <c r="I2056" s="8">
        <v>0</v>
      </c>
      <c r="J2056" s="22">
        <f t="shared" si="235"/>
        <v>0</v>
      </c>
    </row>
    <row r="2057" spans="1:10" x14ac:dyDescent="0.2">
      <c r="A2057" s="45" t="s">
        <v>22</v>
      </c>
      <c r="B2057" s="45" t="s">
        <v>27</v>
      </c>
      <c r="C2057" s="45"/>
      <c r="D2057" s="45"/>
      <c r="E2057" s="45"/>
      <c r="F2057" s="45"/>
      <c r="G2057" s="15"/>
      <c r="H2057" s="16"/>
      <c r="I2057" s="17"/>
      <c r="J2057" s="17">
        <f>SUM(J2058:J2062)</f>
        <v>0</v>
      </c>
    </row>
    <row r="2058" spans="1:10" ht="11.25" customHeight="1" x14ac:dyDescent="0.2">
      <c r="A2058" s="31" t="s">
        <v>3</v>
      </c>
      <c r="B2058" s="134" t="s">
        <v>290</v>
      </c>
      <c r="C2058" s="135" t="s">
        <v>290</v>
      </c>
      <c r="D2058" s="135" t="s">
        <v>290</v>
      </c>
      <c r="E2058" s="135" t="s">
        <v>290</v>
      </c>
      <c r="F2058" s="136" t="s">
        <v>290</v>
      </c>
      <c r="G2058" s="20" t="s">
        <v>23</v>
      </c>
      <c r="H2058" s="23">
        <v>13.777799999999999</v>
      </c>
      <c r="I2058" s="9">
        <v>0</v>
      </c>
      <c r="J2058" s="22">
        <f>IF(ISNUMBER(H2058),ROUND(H2058*I2058,2),"")</f>
        <v>0</v>
      </c>
    </row>
    <row r="2059" spans="1:10" ht="11.25" customHeight="1" x14ac:dyDescent="0.2">
      <c r="A2059" s="31" t="s">
        <v>4</v>
      </c>
      <c r="B2059" s="134" t="s">
        <v>919</v>
      </c>
      <c r="C2059" s="135" t="s">
        <v>919</v>
      </c>
      <c r="D2059" s="135" t="s">
        <v>919</v>
      </c>
      <c r="E2059" s="135" t="s">
        <v>919</v>
      </c>
      <c r="F2059" s="136" t="s">
        <v>919</v>
      </c>
      <c r="G2059" s="20" t="s">
        <v>5</v>
      </c>
      <c r="H2059" s="23">
        <v>12.139999999999999</v>
      </c>
      <c r="I2059" s="9">
        <v>0</v>
      </c>
      <c r="J2059" s="22">
        <f t="shared" ref="J2059:J2062" si="236">IF(ISNUMBER(H2059),ROUND(H2059*I2059,2),"")</f>
        <v>0</v>
      </c>
    </row>
    <row r="2060" spans="1:10" ht="11.25" customHeight="1" x14ac:dyDescent="0.2">
      <c r="A2060" s="31" t="s">
        <v>6</v>
      </c>
      <c r="B2060" s="134" t="s">
        <v>530</v>
      </c>
      <c r="C2060" s="135" t="s">
        <v>530</v>
      </c>
      <c r="D2060" s="135" t="s">
        <v>530</v>
      </c>
      <c r="E2060" s="135" t="s">
        <v>530</v>
      </c>
      <c r="F2060" s="136" t="s">
        <v>530</v>
      </c>
      <c r="G2060" s="20" t="s">
        <v>5</v>
      </c>
      <c r="H2060" s="23">
        <v>55.44</v>
      </c>
      <c r="I2060" s="9">
        <v>0</v>
      </c>
      <c r="J2060" s="22">
        <f t="shared" si="236"/>
        <v>0</v>
      </c>
    </row>
    <row r="2061" spans="1:10" ht="11.25" customHeight="1" x14ac:dyDescent="0.2">
      <c r="A2061" s="31" t="s">
        <v>7</v>
      </c>
      <c r="B2061" s="134" t="s">
        <v>531</v>
      </c>
      <c r="C2061" s="135" t="s">
        <v>531</v>
      </c>
      <c r="D2061" s="135" t="s">
        <v>531</v>
      </c>
      <c r="E2061" s="135" t="s">
        <v>531</v>
      </c>
      <c r="F2061" s="136" t="s">
        <v>531</v>
      </c>
      <c r="G2061" s="20" t="s">
        <v>24</v>
      </c>
      <c r="H2061" s="23">
        <v>12</v>
      </c>
      <c r="I2061" s="9">
        <v>0</v>
      </c>
      <c r="J2061" s="22">
        <f t="shared" si="236"/>
        <v>0</v>
      </c>
    </row>
    <row r="2062" spans="1:10" ht="11.25" customHeight="1" x14ac:dyDescent="0.2">
      <c r="A2062" s="31" t="s">
        <v>8</v>
      </c>
      <c r="B2062" s="134" t="s">
        <v>271</v>
      </c>
      <c r="C2062" s="135" t="s">
        <v>271</v>
      </c>
      <c r="D2062" s="135" t="s">
        <v>271</v>
      </c>
      <c r="E2062" s="135" t="s">
        <v>271</v>
      </c>
      <c r="F2062" s="136" t="s">
        <v>271</v>
      </c>
      <c r="G2062" s="20" t="s">
        <v>5</v>
      </c>
      <c r="H2062" s="23">
        <v>55.44</v>
      </c>
      <c r="I2062" s="9">
        <v>0</v>
      </c>
      <c r="J2062" s="22">
        <f t="shared" si="236"/>
        <v>0</v>
      </c>
    </row>
    <row r="2063" spans="1:10" x14ac:dyDescent="0.2">
      <c r="A2063" s="52" t="s">
        <v>1048</v>
      </c>
      <c r="B2063" s="143" t="s">
        <v>1041</v>
      </c>
      <c r="C2063" s="144"/>
      <c r="D2063" s="37"/>
      <c r="E2063" s="37"/>
      <c r="F2063" s="37"/>
      <c r="G2063" s="38"/>
      <c r="H2063" s="38"/>
      <c r="I2063" s="38"/>
      <c r="J2063" s="36">
        <f>J2064+J2079</f>
        <v>0</v>
      </c>
    </row>
    <row r="2064" spans="1:10" x14ac:dyDescent="0.2">
      <c r="A2064" s="45" t="s">
        <v>21</v>
      </c>
      <c r="B2064" s="45" t="s">
        <v>42</v>
      </c>
      <c r="C2064" s="45"/>
      <c r="D2064" s="45"/>
      <c r="E2064" s="45"/>
      <c r="F2064" s="45"/>
      <c r="G2064" s="15"/>
      <c r="H2064" s="16"/>
      <c r="I2064" s="17"/>
      <c r="J2064" s="17">
        <f>J2065</f>
        <v>0</v>
      </c>
    </row>
    <row r="2065" spans="1:10" x14ac:dyDescent="0.2">
      <c r="A2065" s="45" t="s">
        <v>2</v>
      </c>
      <c r="B2065" s="45" t="s">
        <v>43</v>
      </c>
      <c r="C2065" s="45"/>
      <c r="D2065" s="45"/>
      <c r="E2065" s="45"/>
      <c r="F2065" s="45"/>
      <c r="G2065" s="15"/>
      <c r="H2065" s="16"/>
      <c r="I2065" s="18"/>
      <c r="J2065" s="18">
        <f>SUM(J2069:J2078)</f>
        <v>0</v>
      </c>
    </row>
    <row r="2066" spans="1:10" ht="39.75" customHeight="1" x14ac:dyDescent="0.2">
      <c r="A2066" s="53"/>
      <c r="B2066" s="137" t="s">
        <v>1042</v>
      </c>
      <c r="C2066" s="138"/>
      <c r="D2066" s="138"/>
      <c r="E2066" s="138"/>
      <c r="F2066" s="139"/>
      <c r="G2066" s="15"/>
      <c r="H2066" s="16"/>
      <c r="I2066" s="18"/>
      <c r="J2066" s="18"/>
    </row>
    <row r="2067" spans="1:10" ht="22.5" x14ac:dyDescent="0.2">
      <c r="A2067" s="44" t="s">
        <v>248</v>
      </c>
      <c r="B2067" s="41" t="s">
        <v>249</v>
      </c>
      <c r="C2067" s="41" t="s">
        <v>250</v>
      </c>
      <c r="D2067" s="41" t="s">
        <v>263</v>
      </c>
      <c r="E2067" s="41" t="s">
        <v>262</v>
      </c>
      <c r="F2067" s="41" t="s">
        <v>251</v>
      </c>
      <c r="G2067" s="41" t="s">
        <v>1</v>
      </c>
      <c r="H2067" s="42" t="s">
        <v>16</v>
      </c>
      <c r="I2067" s="43" t="s">
        <v>15</v>
      </c>
      <c r="J2067" s="43" t="s">
        <v>17</v>
      </c>
    </row>
    <row r="2068" spans="1:10" ht="11.25" customHeight="1" x14ac:dyDescent="0.2">
      <c r="A2068" s="145" t="s">
        <v>1043</v>
      </c>
      <c r="B2068" s="146"/>
      <c r="C2068" s="146"/>
      <c r="D2068" s="146"/>
      <c r="E2068" s="146"/>
      <c r="F2068" s="147"/>
      <c r="G2068" s="55"/>
      <c r="H2068" s="56"/>
      <c r="I2068" s="57"/>
      <c r="J2068" s="57"/>
    </row>
    <row r="2069" spans="1:10" x14ac:dyDescent="0.2">
      <c r="A2069" s="68" t="s">
        <v>862</v>
      </c>
      <c r="B2069" s="65" t="s">
        <v>336</v>
      </c>
      <c r="C2069" s="77" t="s">
        <v>457</v>
      </c>
      <c r="D2069" s="77">
        <v>90</v>
      </c>
      <c r="E2069" s="77">
        <v>200</v>
      </c>
      <c r="F2069" s="69" t="s">
        <v>458</v>
      </c>
      <c r="G2069" s="20" t="s">
        <v>30</v>
      </c>
      <c r="H2069" s="21">
        <v>1</v>
      </c>
      <c r="I2069" s="8">
        <v>0</v>
      </c>
      <c r="J2069" s="22">
        <f t="shared" ref="J2069:J2070" si="237">IF(ISNUMBER(H2069),ROUND(H2069*I2069,2),"")</f>
        <v>0</v>
      </c>
    </row>
    <row r="2070" spans="1:10" x14ac:dyDescent="0.2">
      <c r="A2070" s="68" t="s">
        <v>298</v>
      </c>
      <c r="B2070" s="65" t="s">
        <v>656</v>
      </c>
      <c r="C2070" s="77" t="s">
        <v>293</v>
      </c>
      <c r="D2070" s="77">
        <v>123</v>
      </c>
      <c r="E2070" s="77">
        <v>180</v>
      </c>
      <c r="F2070" s="69" t="s">
        <v>294</v>
      </c>
      <c r="G2070" s="20" t="s">
        <v>30</v>
      </c>
      <c r="H2070" s="21">
        <v>1</v>
      </c>
      <c r="I2070" s="8">
        <v>0</v>
      </c>
      <c r="J2070" s="22">
        <f t="shared" si="237"/>
        <v>0</v>
      </c>
    </row>
    <row r="2071" spans="1:10" x14ac:dyDescent="0.2">
      <c r="A2071" s="145" t="s">
        <v>1044</v>
      </c>
      <c r="B2071" s="146"/>
      <c r="C2071" s="146"/>
      <c r="D2071" s="147"/>
      <c r="E2071" s="76"/>
      <c r="F2071" s="75"/>
      <c r="G2071" s="55"/>
      <c r="H2071" s="56"/>
      <c r="I2071" s="57"/>
      <c r="J2071" s="57"/>
    </row>
    <row r="2072" spans="1:10" x14ac:dyDescent="0.2">
      <c r="A2072" s="68" t="s">
        <v>233</v>
      </c>
      <c r="B2072" s="65" t="s">
        <v>288</v>
      </c>
      <c r="C2072" s="77" t="s">
        <v>253</v>
      </c>
      <c r="D2072" s="77">
        <v>123</v>
      </c>
      <c r="E2072" s="77">
        <v>180</v>
      </c>
      <c r="F2072" s="69" t="s">
        <v>769</v>
      </c>
      <c r="G2072" s="20" t="s">
        <v>30</v>
      </c>
      <c r="H2072" s="21">
        <v>1</v>
      </c>
      <c r="I2072" s="8">
        <v>0</v>
      </c>
      <c r="J2072" s="22">
        <f t="shared" ref="J2072:J2073" si="238">IF(ISNUMBER(H2072),ROUND(H2072*I2072,2),"")</f>
        <v>0</v>
      </c>
    </row>
    <row r="2073" spans="1:10" x14ac:dyDescent="0.2">
      <c r="A2073" s="79" t="s">
        <v>254</v>
      </c>
      <c r="B2073" s="65" t="s">
        <v>288</v>
      </c>
      <c r="C2073" s="77" t="s">
        <v>386</v>
      </c>
      <c r="D2073" s="77">
        <v>318</v>
      </c>
      <c r="E2073" s="77">
        <v>180</v>
      </c>
      <c r="F2073" s="69" t="s">
        <v>769</v>
      </c>
      <c r="G2073" s="20" t="s">
        <v>30</v>
      </c>
      <c r="H2073" s="21">
        <v>1</v>
      </c>
      <c r="I2073" s="8">
        <v>0</v>
      </c>
      <c r="J2073" s="22">
        <f t="shared" si="238"/>
        <v>0</v>
      </c>
    </row>
    <row r="2074" spans="1:10" x14ac:dyDescent="0.2">
      <c r="A2074" s="145" t="s">
        <v>1045</v>
      </c>
      <c r="B2074" s="146"/>
      <c r="C2074" s="146"/>
      <c r="D2074" s="147"/>
      <c r="E2074" s="76"/>
      <c r="F2074" s="75"/>
      <c r="G2074" s="55"/>
      <c r="H2074" s="56"/>
      <c r="I2074" s="57"/>
      <c r="J2074" s="57"/>
    </row>
    <row r="2075" spans="1:10" x14ac:dyDescent="0.2">
      <c r="A2075" s="68" t="s">
        <v>235</v>
      </c>
      <c r="B2075" s="65" t="s">
        <v>286</v>
      </c>
      <c r="C2075" s="77" t="s">
        <v>293</v>
      </c>
      <c r="D2075" s="77">
        <v>123</v>
      </c>
      <c r="E2075" s="77">
        <v>198</v>
      </c>
      <c r="F2075" s="69" t="s">
        <v>294</v>
      </c>
      <c r="G2075" s="20" t="s">
        <v>30</v>
      </c>
      <c r="H2075" s="21">
        <v>1</v>
      </c>
      <c r="I2075" s="8">
        <v>0</v>
      </c>
      <c r="J2075" s="22">
        <f t="shared" ref="J2075:J2078" si="239">IF(ISNUMBER(H2075),ROUND(H2075*I2075,2),"")</f>
        <v>0</v>
      </c>
    </row>
    <row r="2076" spans="1:10" x14ac:dyDescent="0.2">
      <c r="A2076" s="68" t="s">
        <v>363</v>
      </c>
      <c r="B2076" s="65" t="s">
        <v>286</v>
      </c>
      <c r="C2076" s="77" t="s">
        <v>260</v>
      </c>
      <c r="D2076" s="77">
        <v>108</v>
      </c>
      <c r="E2076" s="77">
        <v>120</v>
      </c>
      <c r="F2076" s="69" t="s">
        <v>294</v>
      </c>
      <c r="G2076" s="20" t="s">
        <v>30</v>
      </c>
      <c r="H2076" s="21">
        <v>1</v>
      </c>
      <c r="I2076" s="8">
        <v>0</v>
      </c>
      <c r="J2076" s="22">
        <f t="shared" si="239"/>
        <v>0</v>
      </c>
    </row>
    <row r="2077" spans="1:10" x14ac:dyDescent="0.2">
      <c r="A2077" s="145" t="s">
        <v>1046</v>
      </c>
      <c r="B2077" s="146"/>
      <c r="C2077" s="146"/>
      <c r="D2077" s="147"/>
      <c r="E2077" s="76"/>
      <c r="F2077" s="75"/>
      <c r="G2077" s="55"/>
      <c r="H2077" s="56"/>
      <c r="I2077" s="57"/>
      <c r="J2077" s="57"/>
    </row>
    <row r="2078" spans="1:10" x14ac:dyDescent="0.2">
      <c r="A2078" s="68" t="s">
        <v>327</v>
      </c>
      <c r="B2078" s="65" t="s">
        <v>375</v>
      </c>
      <c r="C2078" s="77" t="s">
        <v>293</v>
      </c>
      <c r="D2078" s="77">
        <v>123</v>
      </c>
      <c r="E2078" s="77">
        <v>117</v>
      </c>
      <c r="F2078" s="69" t="s">
        <v>264</v>
      </c>
      <c r="G2078" s="20" t="s">
        <v>30</v>
      </c>
      <c r="H2078" s="21">
        <v>1</v>
      </c>
      <c r="I2078" s="8">
        <v>0</v>
      </c>
      <c r="J2078" s="22">
        <f t="shared" si="239"/>
        <v>0</v>
      </c>
    </row>
    <row r="2079" spans="1:10" x14ac:dyDescent="0.2">
      <c r="A2079" s="45" t="s">
        <v>22</v>
      </c>
      <c r="B2079" s="45" t="s">
        <v>27</v>
      </c>
      <c r="C2079" s="45"/>
      <c r="D2079" s="45"/>
      <c r="E2079" s="45"/>
      <c r="F2079" s="45"/>
      <c r="G2079" s="15"/>
      <c r="H2079" s="16"/>
      <c r="I2079" s="17"/>
      <c r="J2079" s="17">
        <f>SUM(J2080:J2085)</f>
        <v>0</v>
      </c>
    </row>
    <row r="2080" spans="1:10" ht="11.25" customHeight="1" x14ac:dyDescent="0.2">
      <c r="A2080" s="31" t="s">
        <v>3</v>
      </c>
      <c r="B2080" s="134" t="s">
        <v>284</v>
      </c>
      <c r="C2080" s="135" t="s">
        <v>284</v>
      </c>
      <c r="D2080" s="135" t="s">
        <v>284</v>
      </c>
      <c r="E2080" s="135" t="s">
        <v>284</v>
      </c>
      <c r="F2080" s="136" t="s">
        <v>284</v>
      </c>
      <c r="G2080" s="20" t="s">
        <v>23</v>
      </c>
      <c r="H2080" s="23">
        <v>2.8403999999999998</v>
      </c>
      <c r="I2080" s="9">
        <v>0</v>
      </c>
      <c r="J2080" s="22">
        <f>IF(ISNUMBER(H2080),ROUND(H2080*I2080,2),"")</f>
        <v>0</v>
      </c>
    </row>
    <row r="2081" spans="1:10" ht="11.25" customHeight="1" x14ac:dyDescent="0.2">
      <c r="A2081" s="31" t="s">
        <v>4</v>
      </c>
      <c r="B2081" s="134" t="s">
        <v>290</v>
      </c>
      <c r="C2081" s="135" t="s">
        <v>290</v>
      </c>
      <c r="D2081" s="135" t="s">
        <v>290</v>
      </c>
      <c r="E2081" s="135" t="s">
        <v>290</v>
      </c>
      <c r="F2081" s="136" t="s">
        <v>290</v>
      </c>
      <c r="G2081" s="20" t="s">
        <v>23</v>
      </c>
      <c r="H2081" s="23">
        <v>13.0509</v>
      </c>
      <c r="I2081" s="9">
        <v>0</v>
      </c>
      <c r="J2081" s="22">
        <f t="shared" ref="J2081:J2085" si="240">IF(ISNUMBER(H2081),ROUND(H2081*I2081,2),"")</f>
        <v>0</v>
      </c>
    </row>
    <row r="2082" spans="1:10" ht="11.25" customHeight="1" x14ac:dyDescent="0.2">
      <c r="A2082" s="31" t="s">
        <v>6</v>
      </c>
      <c r="B2082" s="134" t="s">
        <v>1047</v>
      </c>
      <c r="C2082" s="135" t="s">
        <v>1047</v>
      </c>
      <c r="D2082" s="135" t="s">
        <v>1047</v>
      </c>
      <c r="E2082" s="135" t="s">
        <v>1047</v>
      </c>
      <c r="F2082" s="136" t="s">
        <v>1047</v>
      </c>
      <c r="G2082" s="20" t="s">
        <v>5</v>
      </c>
      <c r="H2082" s="23">
        <v>8.76</v>
      </c>
      <c r="I2082" s="9">
        <v>0</v>
      </c>
      <c r="J2082" s="22">
        <f t="shared" si="240"/>
        <v>0</v>
      </c>
    </row>
    <row r="2083" spans="1:10" ht="11.25" customHeight="1" x14ac:dyDescent="0.2">
      <c r="A2083" s="31" t="s">
        <v>7</v>
      </c>
      <c r="B2083" s="134" t="s">
        <v>530</v>
      </c>
      <c r="C2083" s="135" t="s">
        <v>530</v>
      </c>
      <c r="D2083" s="135" t="s">
        <v>530</v>
      </c>
      <c r="E2083" s="135" t="s">
        <v>530</v>
      </c>
      <c r="F2083" s="136" t="s">
        <v>530</v>
      </c>
      <c r="G2083" s="20" t="s">
        <v>5</v>
      </c>
      <c r="H2083" s="23">
        <v>44.680000000000007</v>
      </c>
      <c r="I2083" s="9">
        <v>0</v>
      </c>
      <c r="J2083" s="22">
        <f t="shared" si="240"/>
        <v>0</v>
      </c>
    </row>
    <row r="2084" spans="1:10" ht="11.25" customHeight="1" x14ac:dyDescent="0.2">
      <c r="A2084" s="31" t="s">
        <v>8</v>
      </c>
      <c r="B2084" s="134" t="s">
        <v>531</v>
      </c>
      <c r="C2084" s="135" t="s">
        <v>531</v>
      </c>
      <c r="D2084" s="135" t="s">
        <v>531</v>
      </c>
      <c r="E2084" s="135" t="s">
        <v>531</v>
      </c>
      <c r="F2084" s="136" t="s">
        <v>531</v>
      </c>
      <c r="G2084" s="20" t="s">
        <v>24</v>
      </c>
      <c r="H2084" s="23">
        <v>7</v>
      </c>
      <c r="I2084" s="9">
        <v>0</v>
      </c>
      <c r="J2084" s="22">
        <f t="shared" si="240"/>
        <v>0</v>
      </c>
    </row>
    <row r="2085" spans="1:10" ht="11.25" customHeight="1" x14ac:dyDescent="0.2">
      <c r="A2085" s="31" t="s">
        <v>11</v>
      </c>
      <c r="B2085" s="134" t="s">
        <v>271</v>
      </c>
      <c r="C2085" s="135" t="s">
        <v>271</v>
      </c>
      <c r="D2085" s="135" t="s">
        <v>271</v>
      </c>
      <c r="E2085" s="135" t="s">
        <v>271</v>
      </c>
      <c r="F2085" s="136" t="s">
        <v>271</v>
      </c>
      <c r="G2085" s="20" t="s">
        <v>5</v>
      </c>
      <c r="H2085" s="23">
        <v>38.68</v>
      </c>
      <c r="I2085" s="9">
        <v>0</v>
      </c>
      <c r="J2085" s="22">
        <f t="shared" si="240"/>
        <v>0</v>
      </c>
    </row>
    <row r="2086" spans="1:10" x14ac:dyDescent="0.2">
      <c r="A2086" s="52" t="s">
        <v>1051</v>
      </c>
      <c r="B2086" s="143" t="s">
        <v>1049</v>
      </c>
      <c r="C2086" s="144"/>
      <c r="D2086" s="37"/>
      <c r="E2086" s="37"/>
      <c r="F2086" s="37"/>
      <c r="G2086" s="38"/>
      <c r="H2086" s="38"/>
      <c r="I2086" s="38"/>
      <c r="J2086" s="36">
        <f>J2087+J2094</f>
        <v>0</v>
      </c>
    </row>
    <row r="2087" spans="1:10" x14ac:dyDescent="0.2">
      <c r="A2087" s="45" t="s">
        <v>21</v>
      </c>
      <c r="B2087" s="45" t="s">
        <v>42</v>
      </c>
      <c r="C2087" s="45"/>
      <c r="D2087" s="45"/>
      <c r="E2087" s="45"/>
      <c r="F2087" s="45"/>
      <c r="G2087" s="15"/>
      <c r="H2087" s="16"/>
      <c r="I2087" s="17"/>
      <c r="J2087" s="17">
        <f>J2088</f>
        <v>0</v>
      </c>
    </row>
    <row r="2088" spans="1:10" x14ac:dyDescent="0.2">
      <c r="A2088" s="45" t="s">
        <v>2</v>
      </c>
      <c r="B2088" s="45" t="s">
        <v>43</v>
      </c>
      <c r="C2088" s="45"/>
      <c r="D2088" s="45"/>
      <c r="E2088" s="45"/>
      <c r="F2088" s="45"/>
      <c r="G2088" s="15"/>
      <c r="H2088" s="16"/>
      <c r="I2088" s="18"/>
      <c r="J2088" s="18">
        <f>SUM(J2091:J2093)</f>
        <v>0</v>
      </c>
    </row>
    <row r="2089" spans="1:10" ht="33.75" customHeight="1" x14ac:dyDescent="0.2">
      <c r="A2089" s="53"/>
      <c r="B2089" s="137" t="s">
        <v>1050</v>
      </c>
      <c r="C2089" s="138"/>
      <c r="D2089" s="138"/>
      <c r="E2089" s="138"/>
      <c r="F2089" s="139"/>
      <c r="G2089" s="15"/>
      <c r="H2089" s="16"/>
      <c r="I2089" s="18"/>
      <c r="J2089" s="18"/>
    </row>
    <row r="2090" spans="1:10" ht="22.5" x14ac:dyDescent="0.2">
      <c r="A2090" s="44" t="s">
        <v>248</v>
      </c>
      <c r="B2090" s="41" t="s">
        <v>249</v>
      </c>
      <c r="C2090" s="41" t="s">
        <v>250</v>
      </c>
      <c r="D2090" s="41" t="s">
        <v>263</v>
      </c>
      <c r="E2090" s="41" t="s">
        <v>262</v>
      </c>
      <c r="F2090" s="41" t="s">
        <v>251</v>
      </c>
      <c r="G2090" s="41" t="s">
        <v>1</v>
      </c>
      <c r="H2090" s="42" t="s">
        <v>16</v>
      </c>
      <c r="I2090" s="43" t="s">
        <v>15</v>
      </c>
      <c r="J2090" s="43" t="s">
        <v>17</v>
      </c>
    </row>
    <row r="2091" spans="1:10" x14ac:dyDescent="0.2">
      <c r="A2091" s="68" t="s">
        <v>233</v>
      </c>
      <c r="B2091" s="65" t="s">
        <v>287</v>
      </c>
      <c r="C2091" s="77" t="s">
        <v>293</v>
      </c>
      <c r="D2091" s="77">
        <v>123</v>
      </c>
      <c r="E2091" s="77">
        <v>135</v>
      </c>
      <c r="F2091" s="69" t="s">
        <v>264</v>
      </c>
      <c r="G2091" s="20" t="s">
        <v>30</v>
      </c>
      <c r="H2091" s="21">
        <v>1</v>
      </c>
      <c r="I2091" s="8">
        <v>0</v>
      </c>
      <c r="J2091" s="22">
        <f>IF(ISNUMBER(H2091),ROUND(H2091*I2091,2),"")</f>
        <v>0</v>
      </c>
    </row>
    <row r="2092" spans="1:10" x14ac:dyDescent="0.2">
      <c r="A2092" s="68" t="s">
        <v>371</v>
      </c>
      <c r="B2092" s="65" t="s">
        <v>502</v>
      </c>
      <c r="C2092" s="77" t="s">
        <v>261</v>
      </c>
      <c r="D2092" s="77">
        <v>123</v>
      </c>
      <c r="E2092" s="77">
        <v>202.99999999999997</v>
      </c>
      <c r="F2092" s="69" t="s">
        <v>264</v>
      </c>
      <c r="G2092" s="20" t="s">
        <v>30</v>
      </c>
      <c r="H2092" s="21">
        <v>1</v>
      </c>
      <c r="I2092" s="8">
        <v>0</v>
      </c>
      <c r="J2092" s="22">
        <f t="shared" ref="J2092:J2093" si="241">IF(ISNUMBER(H2092),ROUND(H2092*I2092,2),"")</f>
        <v>0</v>
      </c>
    </row>
    <row r="2093" spans="1:10" x14ac:dyDescent="0.2">
      <c r="A2093" s="68" t="s">
        <v>235</v>
      </c>
      <c r="B2093" s="65" t="s">
        <v>502</v>
      </c>
      <c r="C2093" s="77" t="s">
        <v>293</v>
      </c>
      <c r="D2093" s="77">
        <v>98</v>
      </c>
      <c r="E2093" s="77">
        <v>129</v>
      </c>
      <c r="F2093" s="69" t="s">
        <v>264</v>
      </c>
      <c r="G2093" s="20" t="s">
        <v>30</v>
      </c>
      <c r="H2093" s="21">
        <v>1</v>
      </c>
      <c r="I2093" s="8">
        <v>0</v>
      </c>
      <c r="J2093" s="22">
        <f t="shared" si="241"/>
        <v>0</v>
      </c>
    </row>
    <row r="2094" spans="1:10" x14ac:dyDescent="0.2">
      <c r="A2094" s="45" t="s">
        <v>22</v>
      </c>
      <c r="B2094" s="45" t="s">
        <v>27</v>
      </c>
      <c r="C2094" s="45"/>
      <c r="D2094" s="45"/>
      <c r="E2094" s="45"/>
      <c r="F2094" s="45"/>
      <c r="G2094" s="15"/>
      <c r="H2094" s="16"/>
      <c r="I2094" s="17"/>
      <c r="J2094" s="17">
        <f>SUM(J2095:J2099)</f>
        <v>0</v>
      </c>
    </row>
    <row r="2095" spans="1:10" ht="11.25" customHeight="1" x14ac:dyDescent="0.2">
      <c r="A2095" s="31" t="s">
        <v>3</v>
      </c>
      <c r="B2095" s="134" t="s">
        <v>284</v>
      </c>
      <c r="C2095" s="135" t="s">
        <v>284</v>
      </c>
      <c r="D2095" s="135" t="s">
        <v>284</v>
      </c>
      <c r="E2095" s="135" t="s">
        <v>284</v>
      </c>
      <c r="F2095" s="136" t="s">
        <v>284</v>
      </c>
      <c r="G2095" s="20" t="s">
        <v>23</v>
      </c>
      <c r="H2095" s="23">
        <v>5.3614999999999995</v>
      </c>
      <c r="I2095" s="9">
        <v>0</v>
      </c>
      <c r="J2095" s="22">
        <f>IF(ISNUMBER(H2095),ROUND(H2095*I2095,2),"")</f>
        <v>0</v>
      </c>
    </row>
    <row r="2096" spans="1:10" ht="11.25" customHeight="1" x14ac:dyDescent="0.2">
      <c r="A2096" s="31" t="s">
        <v>4</v>
      </c>
      <c r="B2096" s="134" t="s">
        <v>919</v>
      </c>
      <c r="C2096" s="135" t="s">
        <v>919</v>
      </c>
      <c r="D2096" s="135" t="s">
        <v>919</v>
      </c>
      <c r="E2096" s="135" t="s">
        <v>919</v>
      </c>
      <c r="F2096" s="136" t="s">
        <v>919</v>
      </c>
      <c r="G2096" s="20" t="s">
        <v>5</v>
      </c>
      <c r="H2096" s="23">
        <v>2.0700000000000003</v>
      </c>
      <c r="I2096" s="9">
        <v>0</v>
      </c>
      <c r="J2096" s="22">
        <f t="shared" ref="J2096:J2099" si="242">IF(ISNUMBER(H2096),ROUND(H2096*I2096,2),"")</f>
        <v>0</v>
      </c>
    </row>
    <row r="2097" spans="1:10" ht="11.25" customHeight="1" x14ac:dyDescent="0.2">
      <c r="A2097" s="31" t="s">
        <v>6</v>
      </c>
      <c r="B2097" s="134" t="s">
        <v>530</v>
      </c>
      <c r="C2097" s="135" t="s">
        <v>530</v>
      </c>
      <c r="D2097" s="135" t="s">
        <v>530</v>
      </c>
      <c r="E2097" s="135" t="s">
        <v>530</v>
      </c>
      <c r="F2097" s="136" t="s">
        <v>530</v>
      </c>
      <c r="G2097" s="20" t="s">
        <v>5</v>
      </c>
      <c r="H2097" s="23">
        <v>16</v>
      </c>
      <c r="I2097" s="9">
        <v>0</v>
      </c>
      <c r="J2097" s="22">
        <f t="shared" si="242"/>
        <v>0</v>
      </c>
    </row>
    <row r="2098" spans="1:10" ht="11.25" customHeight="1" x14ac:dyDescent="0.2">
      <c r="A2098" s="31" t="s">
        <v>7</v>
      </c>
      <c r="B2098" s="134" t="s">
        <v>531</v>
      </c>
      <c r="C2098" s="135" t="s">
        <v>531</v>
      </c>
      <c r="D2098" s="135" t="s">
        <v>531</v>
      </c>
      <c r="E2098" s="135" t="s">
        <v>531</v>
      </c>
      <c r="F2098" s="136" t="s">
        <v>531</v>
      </c>
      <c r="G2098" s="20" t="s">
        <v>24</v>
      </c>
      <c r="H2098" s="23">
        <v>3</v>
      </c>
      <c r="I2098" s="9">
        <v>0</v>
      </c>
      <c r="J2098" s="22">
        <f t="shared" si="242"/>
        <v>0</v>
      </c>
    </row>
    <row r="2099" spans="1:10" ht="11.25" customHeight="1" x14ac:dyDescent="0.2">
      <c r="A2099" s="31" t="s">
        <v>8</v>
      </c>
      <c r="B2099" s="134" t="s">
        <v>271</v>
      </c>
      <c r="C2099" s="135" t="s">
        <v>271</v>
      </c>
      <c r="D2099" s="135" t="s">
        <v>271</v>
      </c>
      <c r="E2099" s="135" t="s">
        <v>271</v>
      </c>
      <c r="F2099" s="136" t="s">
        <v>271</v>
      </c>
      <c r="G2099" s="20" t="s">
        <v>5</v>
      </c>
      <c r="H2099" s="23">
        <v>16</v>
      </c>
      <c r="I2099" s="9">
        <v>0</v>
      </c>
      <c r="J2099" s="22">
        <f t="shared" si="242"/>
        <v>0</v>
      </c>
    </row>
    <row r="2100" spans="1:10" x14ac:dyDescent="0.2">
      <c r="A2100" s="52" t="s">
        <v>1055</v>
      </c>
      <c r="B2100" s="143" t="s">
        <v>1158</v>
      </c>
      <c r="C2100" s="144"/>
      <c r="D2100" s="37"/>
      <c r="E2100" s="37"/>
      <c r="F2100" s="37"/>
      <c r="G2100" s="38"/>
      <c r="H2100" s="38"/>
      <c r="I2100" s="38"/>
      <c r="J2100" s="36">
        <f>J2101+J2108</f>
        <v>0</v>
      </c>
    </row>
    <row r="2101" spans="1:10" x14ac:dyDescent="0.2">
      <c r="A2101" s="45" t="s">
        <v>21</v>
      </c>
      <c r="B2101" s="45" t="s">
        <v>42</v>
      </c>
      <c r="C2101" s="45"/>
      <c r="D2101" s="45"/>
      <c r="E2101" s="45"/>
      <c r="F2101" s="45"/>
      <c r="G2101" s="15"/>
      <c r="H2101" s="16"/>
      <c r="I2101" s="17"/>
      <c r="J2101" s="17">
        <f>J2102</f>
        <v>0</v>
      </c>
    </row>
    <row r="2102" spans="1:10" x14ac:dyDescent="0.2">
      <c r="A2102" s="45" t="s">
        <v>2</v>
      </c>
      <c r="B2102" s="45" t="s">
        <v>43</v>
      </c>
      <c r="C2102" s="45"/>
      <c r="D2102" s="45"/>
      <c r="E2102" s="45"/>
      <c r="F2102" s="45"/>
      <c r="G2102" s="15"/>
      <c r="H2102" s="16"/>
      <c r="I2102" s="18"/>
      <c r="J2102" s="18">
        <f>SUM(J2105:J2107)</f>
        <v>0</v>
      </c>
    </row>
    <row r="2103" spans="1:10" ht="33.75" customHeight="1" x14ac:dyDescent="0.2">
      <c r="A2103" s="53"/>
      <c r="B2103" s="137" t="s">
        <v>1052</v>
      </c>
      <c r="C2103" s="138"/>
      <c r="D2103" s="138"/>
      <c r="E2103" s="138"/>
      <c r="F2103" s="139"/>
      <c r="G2103" s="15"/>
      <c r="H2103" s="16"/>
      <c r="I2103" s="18"/>
      <c r="J2103" s="18"/>
    </row>
    <row r="2104" spans="1:10" ht="22.5" x14ac:dyDescent="0.2">
      <c r="A2104" s="44" t="s">
        <v>248</v>
      </c>
      <c r="B2104" s="41" t="s">
        <v>249</v>
      </c>
      <c r="C2104" s="41" t="s">
        <v>250</v>
      </c>
      <c r="D2104" s="41" t="s">
        <v>263</v>
      </c>
      <c r="E2104" s="41" t="s">
        <v>262</v>
      </c>
      <c r="F2104" s="41" t="s">
        <v>251</v>
      </c>
      <c r="G2104" s="41" t="s">
        <v>1</v>
      </c>
      <c r="H2104" s="42" t="s">
        <v>16</v>
      </c>
      <c r="I2104" s="43" t="s">
        <v>15</v>
      </c>
      <c r="J2104" s="43" t="s">
        <v>17</v>
      </c>
    </row>
    <row r="2105" spans="1:10" x14ac:dyDescent="0.2">
      <c r="A2105" s="68" t="s">
        <v>297</v>
      </c>
      <c r="B2105" s="65" t="s">
        <v>850</v>
      </c>
      <c r="C2105" s="77" t="s">
        <v>293</v>
      </c>
      <c r="D2105" s="77">
        <v>123</v>
      </c>
      <c r="E2105" s="77">
        <v>137</v>
      </c>
      <c r="F2105" s="69" t="s">
        <v>264</v>
      </c>
      <c r="G2105" s="20" t="s">
        <v>30</v>
      </c>
      <c r="H2105" s="21">
        <v>1</v>
      </c>
      <c r="I2105" s="8">
        <v>0</v>
      </c>
      <c r="J2105" s="22">
        <f>IF(ISNUMBER(H2105),ROUND(H2105*I2105,2),"")</f>
        <v>0</v>
      </c>
    </row>
    <row r="2106" spans="1:10" x14ac:dyDescent="0.2">
      <c r="A2106" s="68" t="s">
        <v>285</v>
      </c>
      <c r="B2106" s="65" t="s">
        <v>856</v>
      </c>
      <c r="C2106" s="77" t="s">
        <v>260</v>
      </c>
      <c r="D2106" s="77">
        <v>123</v>
      </c>
      <c r="E2106" s="77">
        <v>217</v>
      </c>
      <c r="F2106" s="69" t="s">
        <v>264</v>
      </c>
      <c r="G2106" s="20" t="s">
        <v>30</v>
      </c>
      <c r="H2106" s="21">
        <v>1</v>
      </c>
      <c r="I2106" s="8">
        <v>0</v>
      </c>
      <c r="J2106" s="22">
        <f t="shared" ref="J2106:J2107" si="243">IF(ISNUMBER(H2106),ROUND(H2106*I2106,2),"")</f>
        <v>0</v>
      </c>
    </row>
    <row r="2107" spans="1:10" x14ac:dyDescent="0.2">
      <c r="A2107" s="68" t="s">
        <v>254</v>
      </c>
      <c r="B2107" s="65" t="s">
        <v>286</v>
      </c>
      <c r="C2107" s="77" t="s">
        <v>293</v>
      </c>
      <c r="D2107" s="77">
        <v>123</v>
      </c>
      <c r="E2107" s="77">
        <v>138</v>
      </c>
      <c r="F2107" s="69" t="s">
        <v>264</v>
      </c>
      <c r="G2107" s="20" t="s">
        <v>30</v>
      </c>
      <c r="H2107" s="21">
        <v>1</v>
      </c>
      <c r="I2107" s="8">
        <v>0</v>
      </c>
      <c r="J2107" s="22">
        <f t="shared" si="243"/>
        <v>0</v>
      </c>
    </row>
    <row r="2108" spans="1:10" x14ac:dyDescent="0.2">
      <c r="A2108" s="45" t="s">
        <v>22</v>
      </c>
      <c r="B2108" s="45" t="s">
        <v>27</v>
      </c>
      <c r="C2108" s="45"/>
      <c r="D2108" s="45"/>
      <c r="E2108" s="45"/>
      <c r="F2108" s="45"/>
      <c r="G2108" s="15"/>
      <c r="H2108" s="16"/>
      <c r="I2108" s="17"/>
      <c r="J2108" s="17">
        <f>SUM(J2109:J2113)</f>
        <v>0</v>
      </c>
    </row>
    <row r="2109" spans="1:10" ht="11.25" customHeight="1" x14ac:dyDescent="0.2">
      <c r="A2109" s="31" t="s">
        <v>3</v>
      </c>
      <c r="B2109" s="134" t="s">
        <v>284</v>
      </c>
      <c r="C2109" s="135" t="s">
        <v>284</v>
      </c>
      <c r="D2109" s="135" t="s">
        <v>284</v>
      </c>
      <c r="E2109" s="135" t="s">
        <v>284</v>
      </c>
      <c r="F2109" s="136" t="s">
        <v>284</v>
      </c>
      <c r="G2109" s="20" t="s">
        <v>23</v>
      </c>
      <c r="H2109" s="23">
        <v>4.8468999999999998</v>
      </c>
      <c r="I2109" s="9">
        <v>0</v>
      </c>
      <c r="J2109" s="22">
        <f>IF(ISNUMBER(H2109),ROUND(H2109*I2109,2),"")</f>
        <v>0</v>
      </c>
    </row>
    <row r="2110" spans="1:10" ht="11.25" customHeight="1" x14ac:dyDescent="0.2">
      <c r="A2110" s="31" t="s">
        <v>4</v>
      </c>
      <c r="B2110" s="134" t="s">
        <v>1053</v>
      </c>
      <c r="C2110" s="135" t="s">
        <v>1053</v>
      </c>
      <c r="D2110" s="135" t="s">
        <v>1053</v>
      </c>
      <c r="E2110" s="135" t="s">
        <v>1053</v>
      </c>
      <c r="F2110" s="136" t="s">
        <v>1053</v>
      </c>
      <c r="G2110" s="20" t="s">
        <v>5</v>
      </c>
      <c r="H2110" s="23">
        <v>2.1100000000000003</v>
      </c>
      <c r="I2110" s="9">
        <v>0</v>
      </c>
      <c r="J2110" s="22">
        <f t="shared" ref="J2110:J2113" si="244">IF(ISNUMBER(H2110),ROUND(H2110*I2110,2),"")</f>
        <v>0</v>
      </c>
    </row>
    <row r="2111" spans="1:10" ht="11.25" customHeight="1" x14ac:dyDescent="0.2">
      <c r="A2111" s="31" t="s">
        <v>6</v>
      </c>
      <c r="B2111" s="134" t="s">
        <v>269</v>
      </c>
      <c r="C2111" s="135" t="s">
        <v>269</v>
      </c>
      <c r="D2111" s="135" t="s">
        <v>269</v>
      </c>
      <c r="E2111" s="135" t="s">
        <v>269</v>
      </c>
      <c r="F2111" s="136" t="s">
        <v>269</v>
      </c>
      <c r="G2111" s="20" t="s">
        <v>5</v>
      </c>
      <c r="H2111" s="23">
        <v>15.78</v>
      </c>
      <c r="I2111" s="9">
        <v>0</v>
      </c>
      <c r="J2111" s="22">
        <f t="shared" si="244"/>
        <v>0</v>
      </c>
    </row>
    <row r="2112" spans="1:10" ht="11.25" customHeight="1" x14ac:dyDescent="0.2">
      <c r="A2112" s="31" t="s">
        <v>7</v>
      </c>
      <c r="B2112" s="134" t="s">
        <v>1054</v>
      </c>
      <c r="C2112" s="135" t="s">
        <v>1054</v>
      </c>
      <c r="D2112" s="135" t="s">
        <v>1054</v>
      </c>
      <c r="E2112" s="135" t="s">
        <v>1054</v>
      </c>
      <c r="F2112" s="136" t="s">
        <v>1054</v>
      </c>
      <c r="G2112" s="20" t="s">
        <v>24</v>
      </c>
      <c r="H2112" s="23">
        <v>3</v>
      </c>
      <c r="I2112" s="9">
        <v>0</v>
      </c>
      <c r="J2112" s="22">
        <f t="shared" si="244"/>
        <v>0</v>
      </c>
    </row>
    <row r="2113" spans="1:10" ht="11.25" customHeight="1" x14ac:dyDescent="0.2">
      <c r="A2113" s="31" t="s">
        <v>8</v>
      </c>
      <c r="B2113" s="134" t="s">
        <v>271</v>
      </c>
      <c r="C2113" s="135" t="s">
        <v>271</v>
      </c>
      <c r="D2113" s="135" t="s">
        <v>271</v>
      </c>
      <c r="E2113" s="135" t="s">
        <v>271</v>
      </c>
      <c r="F2113" s="136" t="s">
        <v>271</v>
      </c>
      <c r="G2113" s="20" t="s">
        <v>5</v>
      </c>
      <c r="H2113" s="23">
        <v>15.78</v>
      </c>
      <c r="I2113" s="9">
        <v>0</v>
      </c>
      <c r="J2113" s="22">
        <f t="shared" si="244"/>
        <v>0</v>
      </c>
    </row>
    <row r="2114" spans="1:10" x14ac:dyDescent="0.2">
      <c r="A2114" s="52" t="s">
        <v>1060</v>
      </c>
      <c r="B2114" s="143" t="s">
        <v>1056</v>
      </c>
      <c r="C2114" s="144"/>
      <c r="D2114" s="37"/>
      <c r="E2114" s="37"/>
      <c r="F2114" s="37"/>
      <c r="G2114" s="38"/>
      <c r="H2114" s="38"/>
      <c r="I2114" s="38"/>
      <c r="J2114" s="36">
        <f>J2115+J2132</f>
        <v>0</v>
      </c>
    </row>
    <row r="2115" spans="1:10" x14ac:dyDescent="0.2">
      <c r="A2115" s="45" t="s">
        <v>21</v>
      </c>
      <c r="B2115" s="45" t="s">
        <v>42</v>
      </c>
      <c r="C2115" s="45"/>
      <c r="D2115" s="45"/>
      <c r="E2115" s="45"/>
      <c r="F2115" s="45"/>
      <c r="G2115" s="15"/>
      <c r="H2115" s="16"/>
      <c r="I2115" s="17"/>
      <c r="J2115" s="17">
        <f>J2116</f>
        <v>0</v>
      </c>
    </row>
    <row r="2116" spans="1:10" x14ac:dyDescent="0.2">
      <c r="A2116" s="45" t="s">
        <v>2</v>
      </c>
      <c r="B2116" s="45" t="s">
        <v>43</v>
      </c>
      <c r="C2116" s="45"/>
      <c r="D2116" s="45"/>
      <c r="E2116" s="45"/>
      <c r="F2116" s="45"/>
      <c r="G2116" s="15"/>
      <c r="H2116" s="16"/>
      <c r="I2116" s="18"/>
      <c r="J2116" s="18">
        <f>SUM(J2120:J2131)</f>
        <v>0</v>
      </c>
    </row>
    <row r="2117" spans="1:10" ht="33.75" customHeight="1" x14ac:dyDescent="0.2">
      <c r="A2117" s="53"/>
      <c r="B2117" s="137" t="s">
        <v>1057</v>
      </c>
      <c r="C2117" s="138"/>
      <c r="D2117" s="138"/>
      <c r="E2117" s="138"/>
      <c r="F2117" s="139"/>
      <c r="G2117" s="15"/>
      <c r="H2117" s="16"/>
      <c r="I2117" s="18"/>
      <c r="J2117" s="18"/>
    </row>
    <row r="2118" spans="1:10" ht="22.5" x14ac:dyDescent="0.2">
      <c r="A2118" s="44" t="s">
        <v>248</v>
      </c>
      <c r="B2118" s="41" t="s">
        <v>249</v>
      </c>
      <c r="C2118" s="41" t="s">
        <v>250</v>
      </c>
      <c r="D2118" s="41" t="s">
        <v>263</v>
      </c>
      <c r="E2118" s="41" t="s">
        <v>262</v>
      </c>
      <c r="F2118" s="41" t="s">
        <v>251</v>
      </c>
      <c r="G2118" s="41" t="s">
        <v>1</v>
      </c>
      <c r="H2118" s="42" t="s">
        <v>16</v>
      </c>
      <c r="I2118" s="43" t="s">
        <v>15</v>
      </c>
      <c r="J2118" s="43" t="s">
        <v>17</v>
      </c>
    </row>
    <row r="2119" spans="1:10" ht="11.25" customHeight="1" x14ac:dyDescent="0.2">
      <c r="A2119" s="145" t="s">
        <v>1058</v>
      </c>
      <c r="B2119" s="146"/>
      <c r="C2119" s="146"/>
      <c r="D2119" s="146"/>
      <c r="E2119" s="146"/>
      <c r="F2119" s="147"/>
      <c r="G2119" s="55"/>
      <c r="H2119" s="56"/>
      <c r="I2119" s="57"/>
      <c r="J2119" s="57"/>
    </row>
    <row r="2120" spans="1:10" x14ac:dyDescent="0.2">
      <c r="A2120" s="68" t="s">
        <v>233</v>
      </c>
      <c r="B2120" s="65" t="s">
        <v>502</v>
      </c>
      <c r="C2120" s="77" t="s">
        <v>253</v>
      </c>
      <c r="D2120" s="77">
        <v>123</v>
      </c>
      <c r="E2120" s="77">
        <v>131</v>
      </c>
      <c r="F2120" s="69" t="s">
        <v>264</v>
      </c>
      <c r="G2120" s="20" t="s">
        <v>30</v>
      </c>
      <c r="H2120" s="21">
        <v>1</v>
      </c>
      <c r="I2120" s="8">
        <v>0</v>
      </c>
      <c r="J2120" s="22">
        <f t="shared" ref="J2120:J2126" si="245">IF(ISNUMBER(H2120),ROUND(H2120*I2120,2),"")</f>
        <v>0</v>
      </c>
    </row>
    <row r="2121" spans="1:10" x14ac:dyDescent="0.2">
      <c r="A2121" s="68" t="s">
        <v>254</v>
      </c>
      <c r="B2121" s="65" t="s">
        <v>502</v>
      </c>
      <c r="C2121" s="77" t="s">
        <v>253</v>
      </c>
      <c r="D2121" s="77">
        <v>97</v>
      </c>
      <c r="E2121" s="77">
        <v>131</v>
      </c>
      <c r="F2121" s="69" t="s">
        <v>264</v>
      </c>
      <c r="G2121" s="20" t="s">
        <v>30</v>
      </c>
      <c r="H2121" s="21">
        <v>1</v>
      </c>
      <c r="I2121" s="8">
        <v>0</v>
      </c>
      <c r="J2121" s="22">
        <f t="shared" si="245"/>
        <v>0</v>
      </c>
    </row>
    <row r="2122" spans="1:10" x14ac:dyDescent="0.2">
      <c r="A2122" s="68" t="s">
        <v>235</v>
      </c>
      <c r="B2122" s="65" t="s">
        <v>856</v>
      </c>
      <c r="C2122" s="77" t="s">
        <v>253</v>
      </c>
      <c r="D2122" s="77">
        <v>123</v>
      </c>
      <c r="E2122" s="77">
        <v>131</v>
      </c>
      <c r="F2122" s="69" t="s">
        <v>294</v>
      </c>
      <c r="G2122" s="20" t="s">
        <v>30</v>
      </c>
      <c r="H2122" s="21">
        <v>1</v>
      </c>
      <c r="I2122" s="8">
        <v>0</v>
      </c>
      <c r="J2122" s="22">
        <f t="shared" si="245"/>
        <v>0</v>
      </c>
    </row>
    <row r="2123" spans="1:10" x14ac:dyDescent="0.2">
      <c r="A2123" s="68" t="s">
        <v>236</v>
      </c>
      <c r="B2123" s="65" t="s">
        <v>856</v>
      </c>
      <c r="C2123" s="77" t="s">
        <v>253</v>
      </c>
      <c r="D2123" s="77">
        <v>98</v>
      </c>
      <c r="E2123" s="77">
        <v>131</v>
      </c>
      <c r="F2123" s="69" t="s">
        <v>294</v>
      </c>
      <c r="G2123" s="20" t="s">
        <v>30</v>
      </c>
      <c r="H2123" s="21">
        <v>1</v>
      </c>
      <c r="I2123" s="8">
        <v>0</v>
      </c>
      <c r="J2123" s="22">
        <f t="shared" si="245"/>
        <v>0</v>
      </c>
    </row>
    <row r="2124" spans="1:10" x14ac:dyDescent="0.2">
      <c r="A2124" s="68" t="s">
        <v>237</v>
      </c>
      <c r="B2124" s="65" t="s">
        <v>856</v>
      </c>
      <c r="C2124" s="77" t="s">
        <v>253</v>
      </c>
      <c r="D2124" s="77">
        <v>98</v>
      </c>
      <c r="E2124" s="77">
        <v>131</v>
      </c>
      <c r="F2124" s="69" t="s">
        <v>294</v>
      </c>
      <c r="G2124" s="20" t="s">
        <v>30</v>
      </c>
      <c r="H2124" s="21">
        <v>1</v>
      </c>
      <c r="I2124" s="8">
        <v>0</v>
      </c>
      <c r="J2124" s="22">
        <f t="shared" si="245"/>
        <v>0</v>
      </c>
    </row>
    <row r="2125" spans="1:10" x14ac:dyDescent="0.2">
      <c r="A2125" s="68" t="s">
        <v>327</v>
      </c>
      <c r="B2125" s="65" t="s">
        <v>859</v>
      </c>
      <c r="C2125" s="77" t="s">
        <v>253</v>
      </c>
      <c r="D2125" s="77">
        <v>123</v>
      </c>
      <c r="E2125" s="77">
        <v>131</v>
      </c>
      <c r="F2125" s="69" t="s">
        <v>264</v>
      </c>
      <c r="G2125" s="20" t="s">
        <v>30</v>
      </c>
      <c r="H2125" s="21">
        <v>1</v>
      </c>
      <c r="I2125" s="8">
        <v>0</v>
      </c>
      <c r="J2125" s="22">
        <f t="shared" si="245"/>
        <v>0</v>
      </c>
    </row>
    <row r="2126" spans="1:10" x14ac:dyDescent="0.2">
      <c r="A2126" s="68" t="s">
        <v>405</v>
      </c>
      <c r="B2126" s="65" t="s">
        <v>859</v>
      </c>
      <c r="C2126" s="77" t="s">
        <v>253</v>
      </c>
      <c r="D2126" s="77">
        <v>98</v>
      </c>
      <c r="E2126" s="77">
        <v>131</v>
      </c>
      <c r="F2126" s="69" t="s">
        <v>264</v>
      </c>
      <c r="G2126" s="20" t="s">
        <v>30</v>
      </c>
      <c r="H2126" s="21">
        <v>1</v>
      </c>
      <c r="I2126" s="8">
        <v>0</v>
      </c>
      <c r="J2126" s="22">
        <f t="shared" si="245"/>
        <v>0</v>
      </c>
    </row>
    <row r="2127" spans="1:10" x14ac:dyDescent="0.2">
      <c r="A2127" s="145" t="s">
        <v>1059</v>
      </c>
      <c r="B2127" s="146"/>
      <c r="C2127" s="146"/>
      <c r="D2127" s="147"/>
      <c r="E2127" s="76"/>
      <c r="F2127" s="75"/>
      <c r="G2127" s="55"/>
      <c r="H2127" s="56"/>
      <c r="I2127" s="57"/>
      <c r="J2127" s="57"/>
    </row>
    <row r="2128" spans="1:10" x14ac:dyDescent="0.2">
      <c r="A2128" s="68" t="s">
        <v>238</v>
      </c>
      <c r="B2128" s="65" t="s">
        <v>374</v>
      </c>
      <c r="C2128" s="77" t="s">
        <v>253</v>
      </c>
      <c r="D2128" s="77">
        <v>88</v>
      </c>
      <c r="E2128" s="77">
        <v>100</v>
      </c>
      <c r="F2128" s="69" t="s">
        <v>264</v>
      </c>
      <c r="G2128" s="20" t="s">
        <v>30</v>
      </c>
      <c r="H2128" s="21">
        <v>1</v>
      </c>
      <c r="I2128" s="8">
        <v>0</v>
      </c>
      <c r="J2128" s="22">
        <f t="shared" ref="J2128:J2131" si="246">IF(ISNUMBER(H2128),ROUND(H2128*I2128,2),"")</f>
        <v>0</v>
      </c>
    </row>
    <row r="2129" spans="1:10" x14ac:dyDescent="0.2">
      <c r="A2129" s="79" t="s">
        <v>239</v>
      </c>
      <c r="B2129" s="65" t="s">
        <v>374</v>
      </c>
      <c r="C2129" s="77" t="s">
        <v>253</v>
      </c>
      <c r="D2129" s="77">
        <v>88</v>
      </c>
      <c r="E2129" s="77">
        <v>100</v>
      </c>
      <c r="F2129" s="69" t="s">
        <v>264</v>
      </c>
      <c r="G2129" s="20" t="s">
        <v>30</v>
      </c>
      <c r="H2129" s="21">
        <v>1</v>
      </c>
      <c r="I2129" s="8">
        <v>0</v>
      </c>
      <c r="J2129" s="22">
        <f t="shared" si="246"/>
        <v>0</v>
      </c>
    </row>
    <row r="2130" spans="1:10" x14ac:dyDescent="0.2">
      <c r="A2130" s="79" t="s">
        <v>255</v>
      </c>
      <c r="B2130" s="65" t="s">
        <v>302</v>
      </c>
      <c r="C2130" s="77" t="s">
        <v>293</v>
      </c>
      <c r="D2130" s="77">
        <v>77</v>
      </c>
      <c r="E2130" s="77">
        <v>89</v>
      </c>
      <c r="F2130" s="69" t="s">
        <v>264</v>
      </c>
      <c r="G2130" s="20" t="s">
        <v>30</v>
      </c>
      <c r="H2130" s="21">
        <v>1</v>
      </c>
      <c r="I2130" s="8">
        <v>0</v>
      </c>
      <c r="J2130" s="22">
        <f t="shared" si="246"/>
        <v>0</v>
      </c>
    </row>
    <row r="2131" spans="1:10" x14ac:dyDescent="0.2">
      <c r="A2131" s="79" t="s">
        <v>417</v>
      </c>
      <c r="B2131" s="65" t="s">
        <v>302</v>
      </c>
      <c r="C2131" s="77" t="s">
        <v>293</v>
      </c>
      <c r="D2131" s="77">
        <v>77</v>
      </c>
      <c r="E2131" s="77">
        <v>89</v>
      </c>
      <c r="F2131" s="69" t="s">
        <v>264</v>
      </c>
      <c r="G2131" s="20" t="s">
        <v>30</v>
      </c>
      <c r="H2131" s="21">
        <v>1</v>
      </c>
      <c r="I2131" s="8">
        <v>0</v>
      </c>
      <c r="J2131" s="22">
        <f t="shared" si="246"/>
        <v>0</v>
      </c>
    </row>
    <row r="2132" spans="1:10" x14ac:dyDescent="0.2">
      <c r="A2132" s="45" t="s">
        <v>22</v>
      </c>
      <c r="B2132" s="45" t="s">
        <v>27</v>
      </c>
      <c r="C2132" s="45"/>
      <c r="D2132" s="45"/>
      <c r="E2132" s="45"/>
      <c r="F2132" s="45"/>
      <c r="G2132" s="15"/>
      <c r="H2132" s="16"/>
      <c r="I2132" s="17"/>
      <c r="J2132" s="17">
        <f>SUM(J2133:J2136)</f>
        <v>0</v>
      </c>
    </row>
    <row r="2133" spans="1:10" ht="11.25" customHeight="1" x14ac:dyDescent="0.2">
      <c r="A2133" s="31" t="s">
        <v>3</v>
      </c>
      <c r="B2133" s="134" t="s">
        <v>1053</v>
      </c>
      <c r="C2133" s="135" t="s">
        <v>1053</v>
      </c>
      <c r="D2133" s="135" t="s">
        <v>1053</v>
      </c>
      <c r="E2133" s="135" t="s">
        <v>1053</v>
      </c>
      <c r="F2133" s="136" t="s">
        <v>1053</v>
      </c>
      <c r="G2133" s="20" t="s">
        <v>5</v>
      </c>
      <c r="H2133" s="23">
        <v>8.64</v>
      </c>
      <c r="I2133" s="9">
        <v>0</v>
      </c>
      <c r="J2133" s="22">
        <f>IF(ISNUMBER(H2133),ROUND(H2133*I2133,2),"")</f>
        <v>0</v>
      </c>
    </row>
    <row r="2134" spans="1:10" ht="11.25" customHeight="1" x14ac:dyDescent="0.2">
      <c r="A2134" s="31" t="s">
        <v>4</v>
      </c>
      <c r="B2134" s="134" t="s">
        <v>530</v>
      </c>
      <c r="C2134" s="135" t="s">
        <v>530</v>
      </c>
      <c r="D2134" s="135" t="s">
        <v>530</v>
      </c>
      <c r="E2134" s="135" t="s">
        <v>530</v>
      </c>
      <c r="F2134" s="136" t="s">
        <v>530</v>
      </c>
      <c r="G2134" s="20" t="s">
        <v>5</v>
      </c>
      <c r="H2134" s="23">
        <v>46.199999999999996</v>
      </c>
      <c r="I2134" s="9">
        <v>0</v>
      </c>
      <c r="J2134" s="22">
        <f t="shared" ref="J2134:J2136" si="247">IF(ISNUMBER(H2134),ROUND(H2134*I2134,2),"")</f>
        <v>0</v>
      </c>
    </row>
    <row r="2135" spans="1:10" ht="11.25" customHeight="1" x14ac:dyDescent="0.2">
      <c r="A2135" s="31" t="s">
        <v>6</v>
      </c>
      <c r="B2135" s="134" t="s">
        <v>531</v>
      </c>
      <c r="C2135" s="135" t="s">
        <v>531</v>
      </c>
      <c r="D2135" s="135" t="s">
        <v>531</v>
      </c>
      <c r="E2135" s="135" t="s">
        <v>531</v>
      </c>
      <c r="F2135" s="136" t="s">
        <v>531</v>
      </c>
      <c r="G2135" s="20" t="s">
        <v>24</v>
      </c>
      <c r="H2135" s="23">
        <v>11</v>
      </c>
      <c r="I2135" s="9">
        <v>0</v>
      </c>
      <c r="J2135" s="22">
        <f t="shared" si="247"/>
        <v>0</v>
      </c>
    </row>
    <row r="2136" spans="1:10" ht="11.25" customHeight="1" x14ac:dyDescent="0.2">
      <c r="A2136" s="31" t="s">
        <v>7</v>
      </c>
      <c r="B2136" s="134" t="s">
        <v>271</v>
      </c>
      <c r="C2136" s="135" t="s">
        <v>271</v>
      </c>
      <c r="D2136" s="135" t="s">
        <v>271</v>
      </c>
      <c r="E2136" s="135" t="s">
        <v>271</v>
      </c>
      <c r="F2136" s="136" t="s">
        <v>271</v>
      </c>
      <c r="G2136" s="20" t="s">
        <v>5</v>
      </c>
      <c r="H2136" s="23">
        <v>46.199999999999996</v>
      </c>
      <c r="I2136" s="9">
        <v>0</v>
      </c>
      <c r="J2136" s="22">
        <f t="shared" si="247"/>
        <v>0</v>
      </c>
    </row>
    <row r="2137" spans="1:10" x14ac:dyDescent="0.2">
      <c r="A2137" s="52" t="s">
        <v>1063</v>
      </c>
      <c r="B2137" s="143" t="s">
        <v>1159</v>
      </c>
      <c r="C2137" s="144"/>
      <c r="D2137" s="37"/>
      <c r="E2137" s="37"/>
      <c r="F2137" s="37"/>
      <c r="G2137" s="38"/>
      <c r="H2137" s="38"/>
      <c r="I2137" s="38"/>
      <c r="J2137" s="36">
        <f>J2138+J2155</f>
        <v>0</v>
      </c>
    </row>
    <row r="2138" spans="1:10" x14ac:dyDescent="0.2">
      <c r="A2138" s="45" t="s">
        <v>21</v>
      </c>
      <c r="B2138" s="45" t="s">
        <v>42</v>
      </c>
      <c r="C2138" s="45"/>
      <c r="D2138" s="45"/>
      <c r="E2138" s="45"/>
      <c r="F2138" s="45"/>
      <c r="G2138" s="15"/>
      <c r="H2138" s="16"/>
      <c r="I2138" s="17"/>
      <c r="J2138" s="17">
        <f>J2139</f>
        <v>0</v>
      </c>
    </row>
    <row r="2139" spans="1:10" x14ac:dyDescent="0.2">
      <c r="A2139" s="45" t="s">
        <v>2</v>
      </c>
      <c r="B2139" s="45" t="s">
        <v>43</v>
      </c>
      <c r="C2139" s="45"/>
      <c r="D2139" s="45"/>
      <c r="E2139" s="45"/>
      <c r="F2139" s="45"/>
      <c r="G2139" s="15"/>
      <c r="H2139" s="16"/>
      <c r="I2139" s="18"/>
      <c r="J2139" s="18">
        <f>SUM(J2142:J2154)</f>
        <v>0</v>
      </c>
    </row>
    <row r="2140" spans="1:10" ht="33.75" customHeight="1" x14ac:dyDescent="0.2">
      <c r="A2140" s="53"/>
      <c r="B2140" s="137" t="s">
        <v>1160</v>
      </c>
      <c r="C2140" s="138"/>
      <c r="D2140" s="138"/>
      <c r="E2140" s="138"/>
      <c r="F2140" s="139"/>
      <c r="G2140" s="15"/>
      <c r="H2140" s="16"/>
      <c r="I2140" s="18"/>
      <c r="J2140" s="18"/>
    </row>
    <row r="2141" spans="1:10" ht="22.5" x14ac:dyDescent="0.2">
      <c r="A2141" s="44" t="s">
        <v>248</v>
      </c>
      <c r="B2141" s="41" t="s">
        <v>249</v>
      </c>
      <c r="C2141" s="41" t="s">
        <v>250</v>
      </c>
      <c r="D2141" s="41" t="s">
        <v>263</v>
      </c>
      <c r="E2141" s="41" t="s">
        <v>262</v>
      </c>
      <c r="F2141" s="41" t="s">
        <v>251</v>
      </c>
      <c r="G2141" s="41" t="s">
        <v>1</v>
      </c>
      <c r="H2141" s="42" t="s">
        <v>16</v>
      </c>
      <c r="I2141" s="43" t="s">
        <v>15</v>
      </c>
      <c r="J2141" s="43" t="s">
        <v>17</v>
      </c>
    </row>
    <row r="2142" spans="1:10" ht="11.25" customHeight="1" x14ac:dyDescent="0.2">
      <c r="A2142" s="145" t="s">
        <v>1161</v>
      </c>
      <c r="B2142" s="146"/>
      <c r="C2142" s="146"/>
      <c r="D2142" s="146"/>
      <c r="E2142" s="146"/>
      <c r="F2142" s="147"/>
      <c r="G2142" s="55"/>
      <c r="H2142" s="56"/>
      <c r="I2142" s="57"/>
      <c r="J2142" s="57"/>
    </row>
    <row r="2143" spans="1:10" x14ac:dyDescent="0.2">
      <c r="A2143" s="68" t="s">
        <v>371</v>
      </c>
      <c r="B2143" s="65" t="s">
        <v>502</v>
      </c>
      <c r="C2143" s="77" t="s">
        <v>260</v>
      </c>
      <c r="D2143" s="77">
        <v>123</v>
      </c>
      <c r="E2143" s="77">
        <v>254</v>
      </c>
      <c r="F2143" s="69" t="s">
        <v>264</v>
      </c>
      <c r="G2143" s="20" t="s">
        <v>30</v>
      </c>
      <c r="H2143" s="21">
        <v>1</v>
      </c>
      <c r="I2143" s="8">
        <v>0</v>
      </c>
      <c r="J2143" s="22">
        <f t="shared" ref="J2143:J2148" si="248">IF(ISNUMBER(H2143),ROUND(H2143*I2143,2),"")</f>
        <v>0</v>
      </c>
    </row>
    <row r="2144" spans="1:10" x14ac:dyDescent="0.2">
      <c r="A2144" s="68" t="s">
        <v>235</v>
      </c>
      <c r="B2144" s="65" t="s">
        <v>502</v>
      </c>
      <c r="C2144" s="77" t="s">
        <v>984</v>
      </c>
      <c r="D2144" s="77">
        <v>210</v>
      </c>
      <c r="E2144" s="77">
        <v>188</v>
      </c>
      <c r="F2144" s="69" t="s">
        <v>264</v>
      </c>
      <c r="G2144" s="20" t="s">
        <v>30</v>
      </c>
      <c r="H2144" s="21">
        <v>1</v>
      </c>
      <c r="I2144" s="8">
        <v>0</v>
      </c>
      <c r="J2144" s="22">
        <f t="shared" si="248"/>
        <v>0</v>
      </c>
    </row>
    <row r="2145" spans="1:10" x14ac:dyDescent="0.2">
      <c r="A2145" s="68" t="s">
        <v>236</v>
      </c>
      <c r="B2145" s="65" t="s">
        <v>287</v>
      </c>
      <c r="C2145" s="77" t="s">
        <v>1162</v>
      </c>
      <c r="D2145" s="77">
        <v>123</v>
      </c>
      <c r="E2145" s="77">
        <v>192</v>
      </c>
      <c r="F2145" s="69" t="s">
        <v>264</v>
      </c>
      <c r="G2145" s="20" t="s">
        <v>30</v>
      </c>
      <c r="H2145" s="21">
        <v>1</v>
      </c>
      <c r="I2145" s="8">
        <v>0</v>
      </c>
      <c r="J2145" s="22">
        <f t="shared" si="248"/>
        <v>0</v>
      </c>
    </row>
    <row r="2146" spans="1:10" x14ac:dyDescent="0.2">
      <c r="A2146" s="68" t="s">
        <v>280</v>
      </c>
      <c r="B2146" s="65" t="s">
        <v>287</v>
      </c>
      <c r="C2146" s="77" t="s">
        <v>1163</v>
      </c>
      <c r="D2146" s="77">
        <v>64</v>
      </c>
      <c r="E2146" s="77">
        <v>284</v>
      </c>
      <c r="F2146" s="69" t="s">
        <v>264</v>
      </c>
      <c r="G2146" s="20" t="s">
        <v>30</v>
      </c>
      <c r="H2146" s="21">
        <v>1</v>
      </c>
      <c r="I2146" s="8">
        <v>0</v>
      </c>
      <c r="J2146" s="22">
        <f t="shared" si="248"/>
        <v>0</v>
      </c>
    </row>
    <row r="2147" spans="1:10" x14ac:dyDescent="0.2">
      <c r="A2147" s="68" t="s">
        <v>238</v>
      </c>
      <c r="B2147" s="65" t="s">
        <v>287</v>
      </c>
      <c r="C2147" s="77" t="s">
        <v>1162</v>
      </c>
      <c r="D2147" s="77">
        <v>73</v>
      </c>
      <c r="E2147" s="77">
        <v>195</v>
      </c>
      <c r="F2147" s="69" t="s">
        <v>264</v>
      </c>
      <c r="G2147" s="20" t="s">
        <v>30</v>
      </c>
      <c r="H2147" s="21">
        <v>1</v>
      </c>
      <c r="I2147" s="8">
        <v>0</v>
      </c>
      <c r="J2147" s="22">
        <f t="shared" si="248"/>
        <v>0</v>
      </c>
    </row>
    <row r="2148" spans="1:10" x14ac:dyDescent="0.2">
      <c r="A2148" s="68" t="s">
        <v>239</v>
      </c>
      <c r="B2148" s="65" t="s">
        <v>288</v>
      </c>
      <c r="C2148" s="77" t="s">
        <v>984</v>
      </c>
      <c r="D2148" s="77">
        <v>123</v>
      </c>
      <c r="E2148" s="77">
        <v>193</v>
      </c>
      <c r="F2148" s="69" t="s">
        <v>264</v>
      </c>
      <c r="G2148" s="20" t="s">
        <v>30</v>
      </c>
      <c r="H2148" s="21">
        <v>1</v>
      </c>
      <c r="I2148" s="8">
        <v>0</v>
      </c>
      <c r="J2148" s="22">
        <f t="shared" si="248"/>
        <v>0</v>
      </c>
    </row>
    <row r="2149" spans="1:10" x14ac:dyDescent="0.2">
      <c r="A2149" s="145" t="s">
        <v>1164</v>
      </c>
      <c r="B2149" s="146"/>
      <c r="C2149" s="146"/>
      <c r="D2149" s="147"/>
      <c r="E2149" s="76"/>
      <c r="F2149" s="75"/>
      <c r="G2149" s="55"/>
      <c r="H2149" s="56"/>
      <c r="I2149" s="57"/>
      <c r="J2149" s="57"/>
    </row>
    <row r="2150" spans="1:10" x14ac:dyDescent="0.2">
      <c r="A2150" s="68" t="s">
        <v>711</v>
      </c>
      <c r="B2150" s="65" t="s">
        <v>786</v>
      </c>
      <c r="C2150" s="77" t="s">
        <v>386</v>
      </c>
      <c r="D2150" s="77">
        <v>123</v>
      </c>
      <c r="E2150" s="77">
        <v>198</v>
      </c>
      <c r="F2150" s="69" t="s">
        <v>264</v>
      </c>
      <c r="G2150" s="20" t="s">
        <v>30</v>
      </c>
      <c r="H2150" s="21">
        <v>1</v>
      </c>
      <c r="I2150" s="8">
        <v>0</v>
      </c>
      <c r="J2150" s="22">
        <f t="shared" ref="J2150:J2153" si="249">IF(ISNUMBER(H2150),ROUND(H2150*I2150,2),"")</f>
        <v>0</v>
      </c>
    </row>
    <row r="2151" spans="1:10" x14ac:dyDescent="0.2">
      <c r="A2151" s="79" t="s">
        <v>478</v>
      </c>
      <c r="B2151" s="65" t="s">
        <v>787</v>
      </c>
      <c r="C2151" s="77" t="s">
        <v>293</v>
      </c>
      <c r="D2151" s="77">
        <v>123</v>
      </c>
      <c r="E2151" s="77">
        <v>197</v>
      </c>
      <c r="F2151" s="69" t="s">
        <v>264</v>
      </c>
      <c r="G2151" s="20" t="s">
        <v>30</v>
      </c>
      <c r="H2151" s="21">
        <v>1</v>
      </c>
      <c r="I2151" s="8">
        <v>0</v>
      </c>
      <c r="J2151" s="22">
        <f t="shared" si="249"/>
        <v>0</v>
      </c>
    </row>
    <row r="2152" spans="1:10" x14ac:dyDescent="0.2">
      <c r="A2152" s="79" t="s">
        <v>1165</v>
      </c>
      <c r="B2152" s="65" t="s">
        <v>787</v>
      </c>
      <c r="C2152" s="77" t="s">
        <v>260</v>
      </c>
      <c r="D2152" s="77">
        <v>74</v>
      </c>
      <c r="E2152" s="77">
        <v>197</v>
      </c>
      <c r="F2152" s="69" t="s">
        <v>264</v>
      </c>
      <c r="G2152" s="20" t="s">
        <v>30</v>
      </c>
      <c r="H2152" s="21">
        <v>1</v>
      </c>
      <c r="I2152" s="8">
        <v>0</v>
      </c>
      <c r="J2152" s="22">
        <f t="shared" si="249"/>
        <v>0</v>
      </c>
    </row>
    <row r="2153" spans="1:10" x14ac:dyDescent="0.2">
      <c r="A2153" s="79" t="s">
        <v>712</v>
      </c>
      <c r="B2153" s="65" t="s">
        <v>787</v>
      </c>
      <c r="C2153" s="77" t="s">
        <v>293</v>
      </c>
      <c r="D2153" s="77">
        <v>73</v>
      </c>
      <c r="E2153" s="77">
        <v>274</v>
      </c>
      <c r="F2153" s="69" t="s">
        <v>264</v>
      </c>
      <c r="G2153" s="20" t="s">
        <v>30</v>
      </c>
      <c r="H2153" s="21">
        <v>1</v>
      </c>
      <c r="I2153" s="8">
        <v>0</v>
      </c>
      <c r="J2153" s="22">
        <f t="shared" si="249"/>
        <v>0</v>
      </c>
    </row>
    <row r="2154" spans="1:10" x14ac:dyDescent="0.2">
      <c r="A2154" s="68" t="s">
        <v>680</v>
      </c>
      <c r="B2154" s="65" t="s">
        <v>786</v>
      </c>
      <c r="C2154" s="77" t="s">
        <v>386</v>
      </c>
      <c r="D2154" s="77">
        <v>123</v>
      </c>
      <c r="E2154" s="77">
        <v>198</v>
      </c>
      <c r="F2154" s="69" t="s">
        <v>264</v>
      </c>
      <c r="G2154" s="20" t="s">
        <v>30</v>
      </c>
      <c r="H2154" s="21">
        <v>1</v>
      </c>
      <c r="I2154" s="8">
        <v>0</v>
      </c>
      <c r="J2154" s="22">
        <f t="shared" ref="J2154" si="250">IF(ISNUMBER(H2154),ROUND(H2154*I2154,2),"")</f>
        <v>0</v>
      </c>
    </row>
    <row r="2155" spans="1:10" x14ac:dyDescent="0.2">
      <c r="A2155" s="45" t="s">
        <v>22</v>
      </c>
      <c r="B2155" s="45" t="s">
        <v>27</v>
      </c>
      <c r="C2155" s="45"/>
      <c r="D2155" s="45"/>
      <c r="E2155" s="45"/>
      <c r="F2155" s="45"/>
      <c r="G2155" s="15"/>
      <c r="H2155" s="16"/>
      <c r="I2155" s="17"/>
      <c r="J2155" s="17">
        <f>SUM(J2156:J2160)</f>
        <v>0</v>
      </c>
    </row>
    <row r="2156" spans="1:10" ht="11.25" customHeight="1" x14ac:dyDescent="0.2">
      <c r="A2156" s="31" t="s">
        <v>3</v>
      </c>
      <c r="B2156" s="134" t="s">
        <v>290</v>
      </c>
      <c r="C2156" s="135" t="s">
        <v>284</v>
      </c>
      <c r="D2156" s="135" t="s">
        <v>284</v>
      </c>
      <c r="E2156" s="135" t="s">
        <v>284</v>
      </c>
      <c r="F2156" s="136" t="s">
        <v>284</v>
      </c>
      <c r="G2156" s="20" t="s">
        <v>23</v>
      </c>
      <c r="H2156" s="23">
        <v>28.720100000000002</v>
      </c>
      <c r="I2156" s="9">
        <v>0</v>
      </c>
      <c r="J2156" s="22">
        <f>IF(ISNUMBER(H2156),ROUND(H2156*I2156,2),"")</f>
        <v>0</v>
      </c>
    </row>
    <row r="2157" spans="1:10" ht="11.25" customHeight="1" x14ac:dyDescent="0.2">
      <c r="A2157" s="31" t="s">
        <v>4</v>
      </c>
      <c r="B2157" s="134" t="s">
        <v>441</v>
      </c>
      <c r="C2157" s="135" t="s">
        <v>441</v>
      </c>
      <c r="D2157" s="135" t="s">
        <v>441</v>
      </c>
      <c r="E2157" s="135" t="s">
        <v>441</v>
      </c>
      <c r="F2157" s="136" t="s">
        <v>441</v>
      </c>
      <c r="G2157" s="20" t="s">
        <v>5</v>
      </c>
      <c r="H2157" s="23">
        <v>11.819999999999997</v>
      </c>
      <c r="I2157" s="9">
        <v>0</v>
      </c>
      <c r="J2157" s="22">
        <f t="shared" ref="J2157:J2160" si="251">IF(ISNUMBER(H2157),ROUND(H2157*I2157,2),"")</f>
        <v>0</v>
      </c>
    </row>
    <row r="2158" spans="1:10" ht="11.25" customHeight="1" x14ac:dyDescent="0.2">
      <c r="A2158" s="31" t="s">
        <v>6</v>
      </c>
      <c r="B2158" s="134" t="s">
        <v>530</v>
      </c>
      <c r="C2158" s="135" t="s">
        <v>530</v>
      </c>
      <c r="D2158" s="135" t="s">
        <v>530</v>
      </c>
      <c r="E2158" s="135" t="s">
        <v>530</v>
      </c>
      <c r="F2158" s="136" t="s">
        <v>530</v>
      </c>
      <c r="G2158" s="20" t="s">
        <v>5</v>
      </c>
      <c r="H2158" s="23">
        <v>75.100000000000009</v>
      </c>
      <c r="I2158" s="9">
        <v>0</v>
      </c>
      <c r="J2158" s="22">
        <f t="shared" si="251"/>
        <v>0</v>
      </c>
    </row>
    <row r="2159" spans="1:10" ht="11.25" customHeight="1" x14ac:dyDescent="0.2">
      <c r="A2159" s="31" t="s">
        <v>7</v>
      </c>
      <c r="B2159" s="134" t="s">
        <v>531</v>
      </c>
      <c r="C2159" s="135" t="s">
        <v>305</v>
      </c>
      <c r="D2159" s="135" t="s">
        <v>305</v>
      </c>
      <c r="E2159" s="135" t="s">
        <v>305</v>
      </c>
      <c r="F2159" s="136" t="s">
        <v>305</v>
      </c>
      <c r="G2159" s="20" t="s">
        <v>24</v>
      </c>
      <c r="H2159" s="23">
        <v>11</v>
      </c>
      <c r="I2159" s="9">
        <v>0</v>
      </c>
      <c r="J2159" s="22">
        <f t="shared" si="251"/>
        <v>0</v>
      </c>
    </row>
    <row r="2160" spans="1:10" ht="11.25" customHeight="1" x14ac:dyDescent="0.2">
      <c r="A2160" s="31" t="s">
        <v>8</v>
      </c>
      <c r="B2160" s="134" t="s">
        <v>271</v>
      </c>
      <c r="C2160" s="135" t="s">
        <v>529</v>
      </c>
      <c r="D2160" s="135" t="s">
        <v>529</v>
      </c>
      <c r="E2160" s="135" t="s">
        <v>529</v>
      </c>
      <c r="F2160" s="136" t="s">
        <v>529</v>
      </c>
      <c r="G2160" s="20" t="s">
        <v>5</v>
      </c>
      <c r="H2160" s="23">
        <v>75.100000000000009</v>
      </c>
      <c r="I2160" s="9">
        <v>0</v>
      </c>
      <c r="J2160" s="22">
        <f t="shared" si="251"/>
        <v>0</v>
      </c>
    </row>
    <row r="2161" spans="1:10" x14ac:dyDescent="0.2">
      <c r="A2161" s="52" t="s">
        <v>1071</v>
      </c>
      <c r="B2161" s="143" t="s">
        <v>1061</v>
      </c>
      <c r="C2161" s="144"/>
      <c r="D2161" s="37"/>
      <c r="E2161" s="37"/>
      <c r="F2161" s="37"/>
      <c r="G2161" s="38"/>
      <c r="H2161" s="38"/>
      <c r="I2161" s="38"/>
      <c r="J2161" s="36">
        <f>J2162+J2173</f>
        <v>0</v>
      </c>
    </row>
    <row r="2162" spans="1:10" x14ac:dyDescent="0.2">
      <c r="A2162" s="45" t="s">
        <v>21</v>
      </c>
      <c r="B2162" s="45" t="s">
        <v>42</v>
      </c>
      <c r="C2162" s="45"/>
      <c r="D2162" s="45"/>
      <c r="E2162" s="45"/>
      <c r="F2162" s="45"/>
      <c r="G2162" s="15"/>
      <c r="H2162" s="16"/>
      <c r="I2162" s="17"/>
      <c r="J2162" s="17">
        <f>J2163</f>
        <v>0</v>
      </c>
    </row>
    <row r="2163" spans="1:10" x14ac:dyDescent="0.2">
      <c r="A2163" s="45" t="s">
        <v>2</v>
      </c>
      <c r="B2163" s="45" t="s">
        <v>43</v>
      </c>
      <c r="C2163" s="45"/>
      <c r="D2163" s="45"/>
      <c r="E2163" s="45"/>
      <c r="F2163" s="45"/>
      <c r="G2163" s="15"/>
      <c r="H2163" s="16"/>
      <c r="I2163" s="18"/>
      <c r="J2163" s="18">
        <f>SUM(J2166:J2172)</f>
        <v>0</v>
      </c>
    </row>
    <row r="2164" spans="1:10" ht="33.75" customHeight="1" x14ac:dyDescent="0.2">
      <c r="A2164" s="53"/>
      <c r="B2164" s="137" t="s">
        <v>1062</v>
      </c>
      <c r="C2164" s="138"/>
      <c r="D2164" s="138"/>
      <c r="E2164" s="138"/>
      <c r="F2164" s="139"/>
      <c r="G2164" s="15"/>
      <c r="H2164" s="16"/>
      <c r="I2164" s="18"/>
      <c r="J2164" s="18"/>
    </row>
    <row r="2165" spans="1:10" ht="22.5" x14ac:dyDescent="0.2">
      <c r="A2165" s="44" t="s">
        <v>248</v>
      </c>
      <c r="B2165" s="41" t="s">
        <v>249</v>
      </c>
      <c r="C2165" s="41" t="s">
        <v>250</v>
      </c>
      <c r="D2165" s="41" t="s">
        <v>263</v>
      </c>
      <c r="E2165" s="41" t="s">
        <v>262</v>
      </c>
      <c r="F2165" s="41" t="s">
        <v>251</v>
      </c>
      <c r="G2165" s="41" t="s">
        <v>1</v>
      </c>
      <c r="H2165" s="42" t="s">
        <v>16</v>
      </c>
      <c r="I2165" s="43" t="s">
        <v>15</v>
      </c>
      <c r="J2165" s="43" t="s">
        <v>17</v>
      </c>
    </row>
    <row r="2166" spans="1:10" x14ac:dyDescent="0.2">
      <c r="A2166" s="68" t="s">
        <v>233</v>
      </c>
      <c r="B2166" s="65" t="s">
        <v>502</v>
      </c>
      <c r="C2166" s="77" t="s">
        <v>253</v>
      </c>
      <c r="D2166" s="77">
        <v>176</v>
      </c>
      <c r="E2166" s="77">
        <v>136</v>
      </c>
      <c r="F2166" s="69" t="s">
        <v>282</v>
      </c>
      <c r="G2166" s="20" t="s">
        <v>30</v>
      </c>
      <c r="H2166" s="21">
        <v>1</v>
      </c>
      <c r="I2166" s="8">
        <v>0</v>
      </c>
      <c r="J2166" s="22">
        <f t="shared" ref="J2166:J2171" si="252">IF(ISNUMBER(H2166),ROUND(H2166*I2166,2),"")</f>
        <v>0</v>
      </c>
    </row>
    <row r="2167" spans="1:10" x14ac:dyDescent="0.2">
      <c r="A2167" s="68" t="s">
        <v>371</v>
      </c>
      <c r="B2167" s="65" t="s">
        <v>502</v>
      </c>
      <c r="C2167" s="77" t="s">
        <v>260</v>
      </c>
      <c r="D2167" s="77">
        <v>123</v>
      </c>
      <c r="E2167" s="77">
        <v>212</v>
      </c>
      <c r="F2167" s="69" t="s">
        <v>282</v>
      </c>
      <c r="G2167" s="20" t="s">
        <v>30</v>
      </c>
      <c r="H2167" s="21">
        <v>1</v>
      </c>
      <c r="I2167" s="8">
        <v>0</v>
      </c>
      <c r="J2167" s="22">
        <f t="shared" si="252"/>
        <v>0</v>
      </c>
    </row>
    <row r="2168" spans="1:10" x14ac:dyDescent="0.2">
      <c r="A2168" s="68" t="s">
        <v>235</v>
      </c>
      <c r="B2168" s="65" t="s">
        <v>286</v>
      </c>
      <c r="C2168" s="77" t="s">
        <v>293</v>
      </c>
      <c r="D2168" s="77">
        <v>136</v>
      </c>
      <c r="E2168" s="77">
        <v>135</v>
      </c>
      <c r="F2168" s="69" t="s">
        <v>294</v>
      </c>
      <c r="G2168" s="20" t="s">
        <v>30</v>
      </c>
      <c r="H2168" s="21">
        <v>1</v>
      </c>
      <c r="I2168" s="8">
        <v>0</v>
      </c>
      <c r="J2168" s="22">
        <f t="shared" si="252"/>
        <v>0</v>
      </c>
    </row>
    <row r="2169" spans="1:10" x14ac:dyDescent="0.2">
      <c r="A2169" s="68" t="s">
        <v>236</v>
      </c>
      <c r="B2169" s="65" t="s">
        <v>286</v>
      </c>
      <c r="C2169" s="77" t="s">
        <v>293</v>
      </c>
      <c r="D2169" s="77">
        <v>123</v>
      </c>
      <c r="E2169" s="77">
        <v>137</v>
      </c>
      <c r="F2169" s="69" t="s">
        <v>294</v>
      </c>
      <c r="G2169" s="20" t="s">
        <v>30</v>
      </c>
      <c r="H2169" s="21">
        <v>1</v>
      </c>
      <c r="I2169" s="8">
        <v>0</v>
      </c>
      <c r="J2169" s="22">
        <f t="shared" si="252"/>
        <v>0</v>
      </c>
    </row>
    <row r="2170" spans="1:10" x14ac:dyDescent="0.2">
      <c r="A2170" s="68" t="s">
        <v>715</v>
      </c>
      <c r="B2170" s="65" t="s">
        <v>657</v>
      </c>
      <c r="C2170" s="77" t="s">
        <v>725</v>
      </c>
      <c r="D2170" s="77">
        <v>123</v>
      </c>
      <c r="E2170" s="77">
        <v>108</v>
      </c>
      <c r="F2170" s="69" t="s">
        <v>264</v>
      </c>
      <c r="G2170" s="20" t="s">
        <v>30</v>
      </c>
      <c r="H2170" s="21">
        <v>1</v>
      </c>
      <c r="I2170" s="8">
        <v>0</v>
      </c>
      <c r="J2170" s="22">
        <f t="shared" si="252"/>
        <v>0</v>
      </c>
    </row>
    <row r="2171" spans="1:10" x14ac:dyDescent="0.2">
      <c r="A2171" s="68" t="s">
        <v>716</v>
      </c>
      <c r="B2171" s="65" t="s">
        <v>657</v>
      </c>
      <c r="C2171" s="77" t="s">
        <v>725</v>
      </c>
      <c r="D2171" s="77">
        <v>70</v>
      </c>
      <c r="E2171" s="77">
        <v>108</v>
      </c>
      <c r="F2171" s="69" t="s">
        <v>264</v>
      </c>
      <c r="G2171" s="20" t="s">
        <v>30</v>
      </c>
      <c r="H2171" s="21">
        <v>1</v>
      </c>
      <c r="I2171" s="8">
        <v>0</v>
      </c>
      <c r="J2171" s="22">
        <f t="shared" si="252"/>
        <v>0</v>
      </c>
    </row>
    <row r="2172" spans="1:10" x14ac:dyDescent="0.2">
      <c r="A2172" s="68" t="s">
        <v>406</v>
      </c>
      <c r="B2172" s="65" t="s">
        <v>657</v>
      </c>
      <c r="C2172" s="77" t="s">
        <v>293</v>
      </c>
      <c r="D2172" s="77">
        <v>135</v>
      </c>
      <c r="E2172" s="77">
        <v>134</v>
      </c>
      <c r="F2172" s="69" t="s">
        <v>264</v>
      </c>
      <c r="G2172" s="20" t="s">
        <v>30</v>
      </c>
      <c r="H2172" s="21">
        <v>1</v>
      </c>
      <c r="I2172" s="8">
        <v>0</v>
      </c>
      <c r="J2172" s="22">
        <f t="shared" ref="J2172" si="253">IF(ISNUMBER(H2172),ROUND(H2172*I2172,2),"")</f>
        <v>0</v>
      </c>
    </row>
    <row r="2173" spans="1:10" x14ac:dyDescent="0.2">
      <c r="A2173" s="45" t="s">
        <v>22</v>
      </c>
      <c r="B2173" s="45" t="s">
        <v>27</v>
      </c>
      <c r="C2173" s="45"/>
      <c r="D2173" s="45"/>
      <c r="E2173" s="45"/>
      <c r="F2173" s="45"/>
      <c r="G2173" s="15"/>
      <c r="H2173" s="16"/>
      <c r="I2173" s="17"/>
      <c r="J2173" s="17">
        <f>SUM(J2174:J2179)</f>
        <v>0</v>
      </c>
    </row>
    <row r="2174" spans="1:10" ht="11.25" customHeight="1" x14ac:dyDescent="0.2">
      <c r="A2174" s="31" t="s">
        <v>3</v>
      </c>
      <c r="B2174" s="134" t="s">
        <v>284</v>
      </c>
      <c r="C2174" s="135" t="s">
        <v>284</v>
      </c>
      <c r="D2174" s="135" t="s">
        <v>284</v>
      </c>
      <c r="E2174" s="135" t="s">
        <v>284</v>
      </c>
      <c r="F2174" s="136" t="s">
        <v>284</v>
      </c>
      <c r="G2174" s="20" t="s">
        <v>23</v>
      </c>
      <c r="H2174" s="23">
        <v>9.4931000000000001</v>
      </c>
      <c r="I2174" s="9">
        <v>0</v>
      </c>
      <c r="J2174" s="22">
        <f>IF(ISNUMBER(H2174),ROUND(H2174*I2174,2),"")</f>
        <v>0</v>
      </c>
    </row>
    <row r="2175" spans="1:10" ht="11.25" customHeight="1" x14ac:dyDescent="0.2">
      <c r="A2175" s="31" t="s">
        <v>4</v>
      </c>
      <c r="B2175" s="134" t="s">
        <v>441</v>
      </c>
      <c r="C2175" s="135" t="s">
        <v>441</v>
      </c>
      <c r="D2175" s="135" t="s">
        <v>441</v>
      </c>
      <c r="E2175" s="135" t="s">
        <v>441</v>
      </c>
      <c r="F2175" s="136" t="s">
        <v>441</v>
      </c>
      <c r="G2175" s="20" t="s">
        <v>5</v>
      </c>
      <c r="H2175" s="23">
        <v>4.1899999999999995</v>
      </c>
      <c r="I2175" s="9">
        <v>0</v>
      </c>
      <c r="J2175" s="22">
        <f t="shared" ref="J2175:J2179" si="254">IF(ISNUMBER(H2175),ROUND(H2175*I2175,2),"")</f>
        <v>0</v>
      </c>
    </row>
    <row r="2176" spans="1:10" ht="11.25" customHeight="1" x14ac:dyDescent="0.2">
      <c r="A2176" s="31" t="s">
        <v>6</v>
      </c>
      <c r="B2176" s="134" t="s">
        <v>530</v>
      </c>
      <c r="C2176" s="135" t="s">
        <v>530</v>
      </c>
      <c r="D2176" s="135" t="s">
        <v>530</v>
      </c>
      <c r="E2176" s="135" t="s">
        <v>530</v>
      </c>
      <c r="F2176" s="136" t="s">
        <v>530</v>
      </c>
      <c r="G2176" s="20" t="s">
        <v>5</v>
      </c>
      <c r="H2176" s="23">
        <v>35.339999999999996</v>
      </c>
      <c r="I2176" s="9">
        <v>0</v>
      </c>
      <c r="J2176" s="22">
        <f t="shared" si="254"/>
        <v>0</v>
      </c>
    </row>
    <row r="2177" spans="1:10" ht="11.25" customHeight="1" x14ac:dyDescent="0.2">
      <c r="A2177" s="31" t="s">
        <v>7</v>
      </c>
      <c r="B2177" s="134" t="s">
        <v>305</v>
      </c>
      <c r="C2177" s="135" t="s">
        <v>305</v>
      </c>
      <c r="D2177" s="135" t="s">
        <v>305</v>
      </c>
      <c r="E2177" s="135" t="s">
        <v>305</v>
      </c>
      <c r="F2177" s="136" t="s">
        <v>305</v>
      </c>
      <c r="G2177" s="20" t="s">
        <v>23</v>
      </c>
      <c r="H2177" s="23">
        <v>1.8089999999999999</v>
      </c>
      <c r="I2177" s="9">
        <v>0</v>
      </c>
      <c r="J2177" s="22">
        <f t="shared" si="254"/>
        <v>0</v>
      </c>
    </row>
    <row r="2178" spans="1:10" ht="11.25" customHeight="1" x14ac:dyDescent="0.2">
      <c r="A2178" s="31" t="s">
        <v>8</v>
      </c>
      <c r="B2178" s="134" t="s">
        <v>529</v>
      </c>
      <c r="C2178" s="135" t="s">
        <v>529</v>
      </c>
      <c r="D2178" s="135" t="s">
        <v>529</v>
      </c>
      <c r="E2178" s="135" t="s">
        <v>529</v>
      </c>
      <c r="F2178" s="136" t="s">
        <v>529</v>
      </c>
      <c r="G2178" s="20" t="s">
        <v>5</v>
      </c>
      <c r="H2178" s="23">
        <v>1</v>
      </c>
      <c r="I2178" s="9">
        <v>0</v>
      </c>
      <c r="J2178" s="22">
        <f t="shared" si="254"/>
        <v>0</v>
      </c>
    </row>
    <row r="2179" spans="1:10" ht="11.25" customHeight="1" x14ac:dyDescent="0.2">
      <c r="A2179" s="31" t="s">
        <v>11</v>
      </c>
      <c r="B2179" s="134" t="s">
        <v>271</v>
      </c>
      <c r="C2179" s="135" t="s">
        <v>271</v>
      </c>
      <c r="D2179" s="135" t="s">
        <v>271</v>
      </c>
      <c r="E2179" s="135" t="s">
        <v>271</v>
      </c>
      <c r="F2179" s="136" t="s">
        <v>271</v>
      </c>
      <c r="G2179" s="20" t="s">
        <v>5</v>
      </c>
      <c r="H2179" s="23">
        <v>35.339999999999996</v>
      </c>
      <c r="I2179" s="9">
        <v>0</v>
      </c>
      <c r="J2179" s="22">
        <f t="shared" si="254"/>
        <v>0</v>
      </c>
    </row>
    <row r="2180" spans="1:10" x14ac:dyDescent="0.2">
      <c r="A2180" s="52" t="s">
        <v>1087</v>
      </c>
      <c r="B2180" s="143" t="s">
        <v>1064</v>
      </c>
      <c r="C2180" s="144"/>
      <c r="D2180" s="37"/>
      <c r="E2180" s="37"/>
      <c r="F2180" s="37"/>
      <c r="G2180" s="38"/>
      <c r="H2180" s="38"/>
      <c r="I2180" s="38"/>
      <c r="J2180" s="36">
        <f>J2181+J2196</f>
        <v>0</v>
      </c>
    </row>
    <row r="2181" spans="1:10" x14ac:dyDescent="0.2">
      <c r="A2181" s="45" t="s">
        <v>21</v>
      </c>
      <c r="B2181" s="45" t="s">
        <v>42</v>
      </c>
      <c r="C2181" s="45"/>
      <c r="D2181" s="45"/>
      <c r="E2181" s="45"/>
      <c r="F2181" s="45"/>
      <c r="G2181" s="15"/>
      <c r="H2181" s="16"/>
      <c r="I2181" s="17"/>
      <c r="J2181" s="17">
        <f>J2182</f>
        <v>0</v>
      </c>
    </row>
    <row r="2182" spans="1:10" x14ac:dyDescent="0.2">
      <c r="A2182" s="45" t="s">
        <v>2</v>
      </c>
      <c r="B2182" s="45" t="s">
        <v>43</v>
      </c>
      <c r="C2182" s="45"/>
      <c r="D2182" s="45"/>
      <c r="E2182" s="45"/>
      <c r="F2182" s="45"/>
      <c r="G2182" s="15"/>
      <c r="H2182" s="16"/>
      <c r="I2182" s="18"/>
      <c r="J2182" s="18">
        <f>SUM(J2185:J2195)</f>
        <v>0</v>
      </c>
    </row>
    <row r="2183" spans="1:10" ht="33.75" customHeight="1" x14ac:dyDescent="0.2">
      <c r="A2183" s="53"/>
      <c r="B2183" s="137" t="s">
        <v>1065</v>
      </c>
      <c r="C2183" s="138"/>
      <c r="D2183" s="138"/>
      <c r="E2183" s="138"/>
      <c r="F2183" s="139"/>
      <c r="G2183" s="15"/>
      <c r="H2183" s="16"/>
      <c r="I2183" s="18"/>
      <c r="J2183" s="18"/>
    </row>
    <row r="2184" spans="1:10" ht="22.5" x14ac:dyDescent="0.2">
      <c r="A2184" s="44" t="s">
        <v>248</v>
      </c>
      <c r="B2184" s="41" t="s">
        <v>249</v>
      </c>
      <c r="C2184" s="41" t="s">
        <v>250</v>
      </c>
      <c r="D2184" s="41" t="s">
        <v>263</v>
      </c>
      <c r="E2184" s="41" t="s">
        <v>262</v>
      </c>
      <c r="F2184" s="41" t="s">
        <v>251</v>
      </c>
      <c r="G2184" s="41" t="s">
        <v>1</v>
      </c>
      <c r="H2184" s="42" t="s">
        <v>16</v>
      </c>
      <c r="I2184" s="43" t="s">
        <v>15</v>
      </c>
      <c r="J2184" s="43" t="s">
        <v>17</v>
      </c>
    </row>
    <row r="2185" spans="1:10" x14ac:dyDescent="0.2">
      <c r="A2185" s="68" t="s">
        <v>297</v>
      </c>
      <c r="B2185" s="65" t="s">
        <v>1066</v>
      </c>
      <c r="C2185" s="77" t="s">
        <v>293</v>
      </c>
      <c r="D2185" s="77">
        <v>155</v>
      </c>
      <c r="E2185" s="77">
        <v>55.000000000000007</v>
      </c>
      <c r="F2185" s="69" t="s">
        <v>264</v>
      </c>
      <c r="G2185" s="20" t="s">
        <v>30</v>
      </c>
      <c r="H2185" s="21">
        <v>1</v>
      </c>
      <c r="I2185" s="8">
        <v>0</v>
      </c>
      <c r="J2185" s="22">
        <f t="shared" ref="J2185:J2195" si="255">IF(ISNUMBER(H2185),ROUND(H2185*I2185,2),"")</f>
        <v>0</v>
      </c>
    </row>
    <row r="2186" spans="1:10" x14ac:dyDescent="0.2">
      <c r="A2186" s="68" t="s">
        <v>298</v>
      </c>
      <c r="B2186" s="65" t="s">
        <v>1067</v>
      </c>
      <c r="C2186" s="77" t="s">
        <v>253</v>
      </c>
      <c r="D2186" s="77">
        <v>180</v>
      </c>
      <c r="E2186" s="77">
        <v>114.99999999999999</v>
      </c>
      <c r="F2186" s="69" t="s">
        <v>295</v>
      </c>
      <c r="G2186" s="20" t="s">
        <v>30</v>
      </c>
      <c r="H2186" s="21">
        <v>1</v>
      </c>
      <c r="I2186" s="8">
        <v>0</v>
      </c>
      <c r="J2186" s="22">
        <f t="shared" si="255"/>
        <v>0</v>
      </c>
    </row>
    <row r="2187" spans="1:10" x14ac:dyDescent="0.2">
      <c r="A2187" s="68" t="s">
        <v>349</v>
      </c>
      <c r="B2187" s="65" t="s">
        <v>1067</v>
      </c>
      <c r="C2187" s="77" t="s">
        <v>293</v>
      </c>
      <c r="D2187" s="77">
        <v>149</v>
      </c>
      <c r="E2187" s="77">
        <v>115.99999999999999</v>
      </c>
      <c r="F2187" s="69" t="s">
        <v>295</v>
      </c>
      <c r="G2187" s="20" t="s">
        <v>30</v>
      </c>
      <c r="H2187" s="21">
        <v>1</v>
      </c>
      <c r="I2187" s="8">
        <v>0</v>
      </c>
      <c r="J2187" s="22">
        <f t="shared" si="255"/>
        <v>0</v>
      </c>
    </row>
    <row r="2188" spans="1:10" x14ac:dyDescent="0.2">
      <c r="A2188" s="68" t="s">
        <v>360</v>
      </c>
      <c r="B2188" s="65" t="s">
        <v>1067</v>
      </c>
      <c r="C2188" s="77" t="s">
        <v>293</v>
      </c>
      <c r="D2188" s="77">
        <v>137</v>
      </c>
      <c r="E2188" s="77">
        <v>115.99999999999999</v>
      </c>
      <c r="F2188" s="69" t="s">
        <v>295</v>
      </c>
      <c r="G2188" s="20" t="s">
        <v>30</v>
      </c>
      <c r="H2188" s="21">
        <v>1</v>
      </c>
      <c r="I2188" s="8">
        <v>0</v>
      </c>
      <c r="J2188" s="22">
        <f t="shared" si="255"/>
        <v>0</v>
      </c>
    </row>
    <row r="2189" spans="1:10" x14ac:dyDescent="0.2">
      <c r="A2189" s="68" t="s">
        <v>233</v>
      </c>
      <c r="B2189" s="65" t="s">
        <v>1068</v>
      </c>
      <c r="C2189" s="77" t="s">
        <v>293</v>
      </c>
      <c r="D2189" s="77">
        <v>115.99999999999999</v>
      </c>
      <c r="E2189" s="77">
        <v>109.00000000000001</v>
      </c>
      <c r="F2189" s="69" t="s">
        <v>295</v>
      </c>
      <c r="G2189" s="20" t="s">
        <v>30</v>
      </c>
      <c r="H2189" s="21">
        <v>1</v>
      </c>
      <c r="I2189" s="8">
        <v>0</v>
      </c>
      <c r="J2189" s="22">
        <f t="shared" si="255"/>
        <v>0</v>
      </c>
    </row>
    <row r="2190" spans="1:10" x14ac:dyDescent="0.2">
      <c r="A2190" s="68" t="s">
        <v>254</v>
      </c>
      <c r="B2190" s="65" t="s">
        <v>1068</v>
      </c>
      <c r="C2190" s="77" t="s">
        <v>293</v>
      </c>
      <c r="D2190" s="77">
        <v>136</v>
      </c>
      <c r="E2190" s="77">
        <v>109.00000000000001</v>
      </c>
      <c r="F2190" s="69" t="s">
        <v>295</v>
      </c>
      <c r="G2190" s="20" t="s">
        <v>30</v>
      </c>
      <c r="H2190" s="21">
        <v>1</v>
      </c>
      <c r="I2190" s="8">
        <v>0</v>
      </c>
      <c r="J2190" s="22">
        <f t="shared" si="255"/>
        <v>0</v>
      </c>
    </row>
    <row r="2191" spans="1:10" x14ac:dyDescent="0.2">
      <c r="A2191" s="68" t="s">
        <v>299</v>
      </c>
      <c r="B2191" s="65" t="s">
        <v>1068</v>
      </c>
      <c r="C2191" s="77" t="s">
        <v>260</v>
      </c>
      <c r="D2191" s="77">
        <v>88</v>
      </c>
      <c r="E2191" s="77">
        <v>204</v>
      </c>
      <c r="F2191" s="69" t="s">
        <v>295</v>
      </c>
      <c r="G2191" s="20" t="s">
        <v>30</v>
      </c>
      <c r="H2191" s="21">
        <v>1</v>
      </c>
      <c r="I2191" s="8">
        <v>0</v>
      </c>
      <c r="J2191" s="22">
        <f t="shared" si="255"/>
        <v>0</v>
      </c>
    </row>
    <row r="2192" spans="1:10" x14ac:dyDescent="0.2">
      <c r="A2192" s="68" t="s">
        <v>236</v>
      </c>
      <c r="B2192" s="65" t="s">
        <v>1068</v>
      </c>
      <c r="C2192" s="77" t="s">
        <v>253</v>
      </c>
      <c r="D2192" s="77">
        <v>179</v>
      </c>
      <c r="E2192" s="77">
        <v>109.00000000000001</v>
      </c>
      <c r="F2192" s="69" t="s">
        <v>295</v>
      </c>
      <c r="G2192" s="20" t="s">
        <v>30</v>
      </c>
      <c r="H2192" s="21">
        <v>1</v>
      </c>
      <c r="I2192" s="8">
        <v>0</v>
      </c>
      <c r="J2192" s="22">
        <f t="shared" si="255"/>
        <v>0</v>
      </c>
    </row>
    <row r="2193" spans="1:10" x14ac:dyDescent="0.2">
      <c r="A2193" s="68" t="s">
        <v>327</v>
      </c>
      <c r="B2193" s="65" t="s">
        <v>1069</v>
      </c>
      <c r="C2193" s="77" t="s">
        <v>293</v>
      </c>
      <c r="D2193" s="77">
        <v>118</v>
      </c>
      <c r="E2193" s="77">
        <v>118</v>
      </c>
      <c r="F2193" s="69" t="s">
        <v>264</v>
      </c>
      <c r="G2193" s="20" t="s">
        <v>30</v>
      </c>
      <c r="H2193" s="21">
        <v>1</v>
      </c>
      <c r="I2193" s="8">
        <v>0</v>
      </c>
      <c r="J2193" s="22">
        <f t="shared" si="255"/>
        <v>0</v>
      </c>
    </row>
    <row r="2194" spans="1:10" x14ac:dyDescent="0.2">
      <c r="A2194" s="68" t="s">
        <v>716</v>
      </c>
      <c r="B2194" s="65" t="s">
        <v>961</v>
      </c>
      <c r="C2194" s="77" t="s">
        <v>726</v>
      </c>
      <c r="D2194" s="77">
        <v>70</v>
      </c>
      <c r="E2194" s="77">
        <v>110.00000000000001</v>
      </c>
      <c r="F2194" s="69" t="s">
        <v>264</v>
      </c>
      <c r="G2194" s="20" t="s">
        <v>30</v>
      </c>
      <c r="H2194" s="21">
        <v>1</v>
      </c>
      <c r="I2194" s="8">
        <v>0</v>
      </c>
      <c r="J2194" s="22">
        <f t="shared" si="255"/>
        <v>0</v>
      </c>
    </row>
    <row r="2195" spans="1:10" x14ac:dyDescent="0.2">
      <c r="A2195" s="68" t="s">
        <v>717</v>
      </c>
      <c r="B2195" s="65" t="s">
        <v>961</v>
      </c>
      <c r="C2195" s="77" t="s">
        <v>726</v>
      </c>
      <c r="D2195" s="77">
        <v>70</v>
      </c>
      <c r="E2195" s="77">
        <v>110.00000000000001</v>
      </c>
      <c r="F2195" s="69" t="s">
        <v>264</v>
      </c>
      <c r="G2195" s="20" t="s">
        <v>30</v>
      </c>
      <c r="H2195" s="21">
        <v>1</v>
      </c>
      <c r="I2195" s="8">
        <v>0</v>
      </c>
      <c r="J2195" s="22">
        <f t="shared" si="255"/>
        <v>0</v>
      </c>
    </row>
    <row r="2196" spans="1:10" x14ac:dyDescent="0.2">
      <c r="A2196" s="45" t="s">
        <v>22</v>
      </c>
      <c r="B2196" s="45" t="s">
        <v>27</v>
      </c>
      <c r="C2196" s="45"/>
      <c r="D2196" s="45"/>
      <c r="E2196" s="45"/>
      <c r="F2196" s="45"/>
      <c r="G2196" s="15"/>
      <c r="H2196" s="16"/>
      <c r="I2196" s="17"/>
      <c r="J2196" s="17">
        <f>SUM(J2197:J2203)</f>
        <v>0</v>
      </c>
    </row>
    <row r="2197" spans="1:10" ht="11.25" customHeight="1" x14ac:dyDescent="0.2">
      <c r="A2197" s="31" t="s">
        <v>3</v>
      </c>
      <c r="B2197" s="134" t="s">
        <v>339</v>
      </c>
      <c r="C2197" s="135" t="s">
        <v>339</v>
      </c>
      <c r="D2197" s="135" t="s">
        <v>339</v>
      </c>
      <c r="E2197" s="135" t="s">
        <v>339</v>
      </c>
      <c r="F2197" s="136" t="s">
        <v>339</v>
      </c>
      <c r="G2197" s="20" t="s">
        <v>23</v>
      </c>
      <c r="H2197" s="23">
        <v>6.4931000000000001</v>
      </c>
      <c r="I2197" s="9">
        <v>0</v>
      </c>
      <c r="J2197" s="22">
        <f>IF(ISNUMBER(H2197),ROUND(H2197*I2197,2),"")</f>
        <v>0</v>
      </c>
    </row>
    <row r="2198" spans="1:10" ht="11.25" customHeight="1" x14ac:dyDescent="0.2">
      <c r="A2198" s="31" t="s">
        <v>4</v>
      </c>
      <c r="B2198" s="134" t="s">
        <v>284</v>
      </c>
      <c r="C2198" s="135" t="s">
        <v>284</v>
      </c>
      <c r="D2198" s="135" t="s">
        <v>284</v>
      </c>
      <c r="E2198" s="135" t="s">
        <v>284</v>
      </c>
      <c r="F2198" s="136" t="s">
        <v>284</v>
      </c>
      <c r="G2198" s="20" t="s">
        <v>23</v>
      </c>
      <c r="H2198" s="23">
        <v>1.3924000000000001</v>
      </c>
      <c r="I2198" s="9">
        <v>0</v>
      </c>
      <c r="J2198" s="22">
        <f t="shared" ref="J2198:J2203" si="256">IF(ISNUMBER(H2198),ROUND(H2198*I2198,2),"")</f>
        <v>0</v>
      </c>
    </row>
    <row r="2199" spans="1:10" ht="11.25" customHeight="1" x14ac:dyDescent="0.2">
      <c r="A2199" s="31" t="s">
        <v>6</v>
      </c>
      <c r="B2199" s="134" t="s">
        <v>727</v>
      </c>
      <c r="C2199" s="135" t="s">
        <v>727</v>
      </c>
      <c r="D2199" s="135" t="s">
        <v>727</v>
      </c>
      <c r="E2199" s="135" t="s">
        <v>727</v>
      </c>
      <c r="F2199" s="136" t="s">
        <v>727</v>
      </c>
      <c r="G2199" s="20" t="s">
        <v>23</v>
      </c>
      <c r="H2199" s="23">
        <v>1.5400000000000003</v>
      </c>
      <c r="I2199" s="9">
        <v>0</v>
      </c>
      <c r="J2199" s="22">
        <f t="shared" si="256"/>
        <v>0</v>
      </c>
    </row>
    <row r="2200" spans="1:10" ht="11.25" customHeight="1" x14ac:dyDescent="0.2">
      <c r="A2200" s="31" t="s">
        <v>7</v>
      </c>
      <c r="B2200" s="134" t="s">
        <v>305</v>
      </c>
      <c r="C2200" s="135" t="s">
        <v>305</v>
      </c>
      <c r="D2200" s="135" t="s">
        <v>305</v>
      </c>
      <c r="E2200" s="135" t="s">
        <v>305</v>
      </c>
      <c r="F2200" s="136" t="s">
        <v>305</v>
      </c>
      <c r="G2200" s="20" t="s">
        <v>23</v>
      </c>
      <c r="H2200" s="23">
        <v>12.7332</v>
      </c>
      <c r="I2200" s="9">
        <v>0</v>
      </c>
      <c r="J2200" s="22">
        <f t="shared" si="256"/>
        <v>0</v>
      </c>
    </row>
    <row r="2201" spans="1:10" ht="11.25" customHeight="1" x14ac:dyDescent="0.2">
      <c r="A2201" s="31" t="s">
        <v>8</v>
      </c>
      <c r="B2201" s="134" t="s">
        <v>378</v>
      </c>
      <c r="C2201" s="135" t="s">
        <v>378</v>
      </c>
      <c r="D2201" s="135" t="s">
        <v>378</v>
      </c>
      <c r="E2201" s="135" t="s">
        <v>378</v>
      </c>
      <c r="F2201" s="136" t="s">
        <v>378</v>
      </c>
      <c r="G2201" s="20" t="s">
        <v>5</v>
      </c>
      <c r="H2201" s="23">
        <v>12.1</v>
      </c>
      <c r="I2201" s="9">
        <v>0</v>
      </c>
      <c r="J2201" s="22">
        <f t="shared" si="256"/>
        <v>0</v>
      </c>
    </row>
    <row r="2202" spans="1:10" ht="11.25" customHeight="1" x14ac:dyDescent="0.2">
      <c r="A2202" s="31" t="s">
        <v>11</v>
      </c>
      <c r="B2202" s="134" t="s">
        <v>1070</v>
      </c>
      <c r="C2202" s="135" t="s">
        <v>1070</v>
      </c>
      <c r="D2202" s="135" t="s">
        <v>1070</v>
      </c>
      <c r="E2202" s="135" t="s">
        <v>1070</v>
      </c>
      <c r="F2202" s="136" t="s">
        <v>1070</v>
      </c>
      <c r="G2202" s="20" t="s">
        <v>5</v>
      </c>
      <c r="H2202" s="23">
        <v>53.38</v>
      </c>
      <c r="I2202" s="9">
        <v>0</v>
      </c>
      <c r="J2202" s="22">
        <f t="shared" si="256"/>
        <v>0</v>
      </c>
    </row>
    <row r="2203" spans="1:10" ht="11.25" customHeight="1" x14ac:dyDescent="0.2">
      <c r="A2203" s="31" t="s">
        <v>29</v>
      </c>
      <c r="B2203" s="134" t="s">
        <v>271</v>
      </c>
      <c r="C2203" s="135" t="s">
        <v>271</v>
      </c>
      <c r="D2203" s="135" t="s">
        <v>271</v>
      </c>
      <c r="E2203" s="135" t="s">
        <v>271</v>
      </c>
      <c r="F2203" s="136" t="s">
        <v>271</v>
      </c>
      <c r="G2203" s="20" t="s">
        <v>5</v>
      </c>
      <c r="H2203" s="23">
        <v>53.38</v>
      </c>
      <c r="I2203" s="9">
        <v>0</v>
      </c>
      <c r="J2203" s="22">
        <f t="shared" si="256"/>
        <v>0</v>
      </c>
    </row>
    <row r="2204" spans="1:10" x14ac:dyDescent="0.2">
      <c r="A2204" s="52" t="s">
        <v>1088</v>
      </c>
      <c r="B2204" s="143" t="s">
        <v>1072</v>
      </c>
      <c r="C2204" s="144"/>
      <c r="D2204" s="37"/>
      <c r="E2204" s="37"/>
      <c r="F2204" s="37"/>
      <c r="G2204" s="38"/>
      <c r="H2204" s="38"/>
      <c r="I2204" s="38"/>
      <c r="J2204" s="36">
        <f>J2205+J2224</f>
        <v>0</v>
      </c>
    </row>
    <row r="2205" spans="1:10" x14ac:dyDescent="0.2">
      <c r="A2205" s="45" t="s">
        <v>21</v>
      </c>
      <c r="B2205" s="45" t="s">
        <v>42</v>
      </c>
      <c r="C2205" s="45"/>
      <c r="D2205" s="45"/>
      <c r="E2205" s="45"/>
      <c r="F2205" s="45"/>
      <c r="G2205" s="15"/>
      <c r="H2205" s="16"/>
      <c r="I2205" s="17"/>
      <c r="J2205" s="17">
        <f>J2206</f>
        <v>0</v>
      </c>
    </row>
    <row r="2206" spans="1:10" x14ac:dyDescent="0.2">
      <c r="A2206" s="45" t="s">
        <v>2</v>
      </c>
      <c r="B2206" s="45" t="s">
        <v>43</v>
      </c>
      <c r="C2206" s="45"/>
      <c r="D2206" s="45"/>
      <c r="E2206" s="45"/>
      <c r="F2206" s="45"/>
      <c r="G2206" s="15"/>
      <c r="H2206" s="16"/>
      <c r="I2206" s="18"/>
      <c r="J2206" s="18">
        <f>SUM(J2209:J2223)</f>
        <v>0</v>
      </c>
    </row>
    <row r="2207" spans="1:10" ht="33.75" customHeight="1" x14ac:dyDescent="0.2">
      <c r="A2207" s="53"/>
      <c r="B2207" s="137" t="s">
        <v>1073</v>
      </c>
      <c r="C2207" s="138"/>
      <c r="D2207" s="138"/>
      <c r="E2207" s="138"/>
      <c r="F2207" s="139"/>
      <c r="G2207" s="15"/>
      <c r="H2207" s="16"/>
      <c r="I2207" s="18"/>
      <c r="J2207" s="18"/>
    </row>
    <row r="2208" spans="1:10" ht="22.5" x14ac:dyDescent="0.2">
      <c r="A2208" s="44" t="s">
        <v>248</v>
      </c>
      <c r="B2208" s="41" t="s">
        <v>249</v>
      </c>
      <c r="C2208" s="41" t="s">
        <v>250</v>
      </c>
      <c r="D2208" s="41" t="s">
        <v>263</v>
      </c>
      <c r="E2208" s="41" t="s">
        <v>262</v>
      </c>
      <c r="F2208" s="41" t="s">
        <v>251</v>
      </c>
      <c r="G2208" s="41" t="s">
        <v>1</v>
      </c>
      <c r="H2208" s="42" t="s">
        <v>16</v>
      </c>
      <c r="I2208" s="43" t="s">
        <v>15</v>
      </c>
      <c r="J2208" s="43" t="s">
        <v>17</v>
      </c>
    </row>
    <row r="2209" spans="1:10" x14ac:dyDescent="0.2">
      <c r="A2209" s="68" t="s">
        <v>297</v>
      </c>
      <c r="B2209" s="65" t="s">
        <v>839</v>
      </c>
      <c r="C2209" s="77" t="s">
        <v>293</v>
      </c>
      <c r="D2209" s="77">
        <v>123</v>
      </c>
      <c r="E2209" s="77">
        <v>136</v>
      </c>
      <c r="F2209" s="69" t="s">
        <v>264</v>
      </c>
      <c r="G2209" s="20" t="s">
        <v>30</v>
      </c>
      <c r="H2209" s="21">
        <v>1</v>
      </c>
      <c r="I2209" s="8">
        <v>0</v>
      </c>
      <c r="J2209" s="22">
        <f t="shared" ref="J2209:J2223" si="257">IF(ISNUMBER(H2209),ROUND(H2209*I2209,2),"")</f>
        <v>0</v>
      </c>
    </row>
    <row r="2210" spans="1:10" x14ac:dyDescent="0.2">
      <c r="A2210" s="68" t="s">
        <v>298</v>
      </c>
      <c r="B2210" s="65" t="s">
        <v>839</v>
      </c>
      <c r="C2210" s="77" t="s">
        <v>293</v>
      </c>
      <c r="D2210" s="77">
        <v>106</v>
      </c>
      <c r="E2210" s="77">
        <v>135</v>
      </c>
      <c r="F2210" s="69" t="s">
        <v>264</v>
      </c>
      <c r="G2210" s="20" t="s">
        <v>30</v>
      </c>
      <c r="H2210" s="21">
        <v>1</v>
      </c>
      <c r="I2210" s="8">
        <v>0</v>
      </c>
      <c r="J2210" s="22">
        <f t="shared" si="257"/>
        <v>0</v>
      </c>
    </row>
    <row r="2211" spans="1:10" x14ac:dyDescent="0.2">
      <c r="A2211" s="68" t="s">
        <v>233</v>
      </c>
      <c r="B2211" s="65" t="s">
        <v>292</v>
      </c>
      <c r="C2211" s="77" t="s">
        <v>293</v>
      </c>
      <c r="D2211" s="77">
        <v>123</v>
      </c>
      <c r="E2211" s="77">
        <v>165</v>
      </c>
      <c r="F2211" s="69" t="s">
        <v>264</v>
      </c>
      <c r="G2211" s="20" t="s">
        <v>30</v>
      </c>
      <c r="H2211" s="21">
        <v>1</v>
      </c>
      <c r="I2211" s="8">
        <v>0</v>
      </c>
      <c r="J2211" s="22">
        <f t="shared" si="257"/>
        <v>0</v>
      </c>
    </row>
    <row r="2212" spans="1:10" x14ac:dyDescent="0.2">
      <c r="A2212" s="68" t="s">
        <v>254</v>
      </c>
      <c r="B2212" s="65" t="s">
        <v>502</v>
      </c>
      <c r="C2212" s="77" t="s">
        <v>293</v>
      </c>
      <c r="D2212" s="77">
        <v>123</v>
      </c>
      <c r="E2212" s="77">
        <v>134</v>
      </c>
      <c r="F2212" s="69" t="s">
        <v>264</v>
      </c>
      <c r="G2212" s="20" t="s">
        <v>30</v>
      </c>
      <c r="H2212" s="21">
        <v>1</v>
      </c>
      <c r="I2212" s="8">
        <v>0</v>
      </c>
      <c r="J2212" s="22">
        <f t="shared" si="257"/>
        <v>0</v>
      </c>
    </row>
    <row r="2213" spans="1:10" x14ac:dyDescent="0.2">
      <c r="A2213" s="68" t="s">
        <v>235</v>
      </c>
      <c r="B2213" s="65" t="s">
        <v>502</v>
      </c>
      <c r="C2213" s="77" t="s">
        <v>293</v>
      </c>
      <c r="D2213" s="77">
        <v>99</v>
      </c>
      <c r="E2213" s="77">
        <v>136</v>
      </c>
      <c r="F2213" s="69" t="s">
        <v>264</v>
      </c>
      <c r="G2213" s="20" t="s">
        <v>30</v>
      </c>
      <c r="H2213" s="21">
        <v>1</v>
      </c>
      <c r="I2213" s="8">
        <v>0</v>
      </c>
      <c r="J2213" s="22">
        <f t="shared" si="257"/>
        <v>0</v>
      </c>
    </row>
    <row r="2214" spans="1:10" x14ac:dyDescent="0.2">
      <c r="A2214" s="68" t="s">
        <v>236</v>
      </c>
      <c r="B2214" s="65" t="s">
        <v>288</v>
      </c>
      <c r="C2214" s="77" t="s">
        <v>293</v>
      </c>
      <c r="D2214" s="77">
        <v>123</v>
      </c>
      <c r="E2214" s="77">
        <v>135</v>
      </c>
      <c r="F2214" s="69" t="s">
        <v>264</v>
      </c>
      <c r="G2214" s="20" t="s">
        <v>30</v>
      </c>
      <c r="H2214" s="21">
        <v>1</v>
      </c>
      <c r="I2214" s="8">
        <v>0</v>
      </c>
      <c r="J2214" s="22">
        <f t="shared" si="257"/>
        <v>0</v>
      </c>
    </row>
    <row r="2215" spans="1:10" x14ac:dyDescent="0.2">
      <c r="A2215" s="68" t="s">
        <v>237</v>
      </c>
      <c r="B2215" s="65" t="s">
        <v>287</v>
      </c>
      <c r="C2215" s="77" t="s">
        <v>293</v>
      </c>
      <c r="D2215" s="77">
        <v>123</v>
      </c>
      <c r="E2215" s="77">
        <v>136</v>
      </c>
      <c r="F2215" s="69" t="s">
        <v>264</v>
      </c>
      <c r="G2215" s="20" t="s">
        <v>30</v>
      </c>
      <c r="H2215" s="21">
        <v>1</v>
      </c>
      <c r="I2215" s="8">
        <v>0</v>
      </c>
      <c r="J2215" s="22">
        <f t="shared" si="257"/>
        <v>0</v>
      </c>
    </row>
    <row r="2216" spans="1:10" x14ac:dyDescent="0.2">
      <c r="A2216" s="68" t="s">
        <v>238</v>
      </c>
      <c r="B2216" s="65" t="s">
        <v>287</v>
      </c>
      <c r="C2216" s="77" t="s">
        <v>293</v>
      </c>
      <c r="D2216" s="77">
        <v>123</v>
      </c>
      <c r="E2216" s="77">
        <v>135</v>
      </c>
      <c r="F2216" s="69" t="s">
        <v>264</v>
      </c>
      <c r="G2216" s="20" t="s">
        <v>30</v>
      </c>
      <c r="H2216" s="21">
        <v>1</v>
      </c>
      <c r="I2216" s="8">
        <v>0</v>
      </c>
      <c r="J2216" s="22">
        <f t="shared" si="257"/>
        <v>0</v>
      </c>
    </row>
    <row r="2217" spans="1:10" x14ac:dyDescent="0.2">
      <c r="A2217" s="68" t="s">
        <v>239</v>
      </c>
      <c r="B2217" s="65" t="s">
        <v>287</v>
      </c>
      <c r="C2217" s="77" t="s">
        <v>293</v>
      </c>
      <c r="D2217" s="77">
        <v>103</v>
      </c>
      <c r="E2217" s="77">
        <v>135</v>
      </c>
      <c r="F2217" s="69" t="s">
        <v>264</v>
      </c>
      <c r="G2217" s="20" t="s">
        <v>30</v>
      </c>
      <c r="H2217" s="21">
        <v>1</v>
      </c>
      <c r="I2217" s="8">
        <v>0</v>
      </c>
      <c r="J2217" s="22">
        <f t="shared" si="257"/>
        <v>0</v>
      </c>
    </row>
    <row r="2218" spans="1:10" x14ac:dyDescent="0.2">
      <c r="A2218" s="68" t="s">
        <v>255</v>
      </c>
      <c r="B2218" s="65" t="s">
        <v>286</v>
      </c>
      <c r="C2218" s="77" t="s">
        <v>293</v>
      </c>
      <c r="D2218" s="77">
        <v>123</v>
      </c>
      <c r="E2218" s="77">
        <v>136</v>
      </c>
      <c r="F2218" s="69" t="s">
        <v>264</v>
      </c>
      <c r="G2218" s="20" t="s">
        <v>30</v>
      </c>
      <c r="H2218" s="21">
        <v>1</v>
      </c>
      <c r="I2218" s="8">
        <v>0</v>
      </c>
      <c r="J2218" s="22">
        <f t="shared" si="257"/>
        <v>0</v>
      </c>
    </row>
    <row r="2219" spans="1:10" x14ac:dyDescent="0.2">
      <c r="A2219" s="68" t="s">
        <v>867</v>
      </c>
      <c r="B2219" s="65" t="s">
        <v>286</v>
      </c>
      <c r="C2219" s="77" t="s">
        <v>260</v>
      </c>
      <c r="D2219" s="77">
        <v>83</v>
      </c>
      <c r="E2219" s="77">
        <v>204.99999999999997</v>
      </c>
      <c r="F2219" s="69" t="s">
        <v>264</v>
      </c>
      <c r="G2219" s="20" t="s">
        <v>30</v>
      </c>
      <c r="H2219" s="21">
        <v>1</v>
      </c>
      <c r="I2219" s="8">
        <v>0</v>
      </c>
      <c r="J2219" s="22">
        <f t="shared" si="257"/>
        <v>0</v>
      </c>
    </row>
    <row r="2220" spans="1:10" x14ac:dyDescent="0.2">
      <c r="A2220" s="68" t="s">
        <v>327</v>
      </c>
      <c r="B2220" s="65" t="s">
        <v>1074</v>
      </c>
      <c r="C2220" s="77" t="s">
        <v>293</v>
      </c>
      <c r="D2220" s="77">
        <v>123</v>
      </c>
      <c r="E2220" s="77">
        <v>74</v>
      </c>
      <c r="F2220" s="69" t="s">
        <v>264</v>
      </c>
      <c r="G2220" s="20" t="s">
        <v>30</v>
      </c>
      <c r="H2220" s="21">
        <v>1</v>
      </c>
      <c r="I2220" s="8">
        <v>0</v>
      </c>
      <c r="J2220" s="22">
        <f t="shared" si="257"/>
        <v>0</v>
      </c>
    </row>
    <row r="2221" spans="1:10" x14ac:dyDescent="0.2">
      <c r="A2221" s="68" t="s">
        <v>405</v>
      </c>
      <c r="B2221" s="65" t="s">
        <v>1074</v>
      </c>
      <c r="C2221" s="77" t="s">
        <v>293</v>
      </c>
      <c r="D2221" s="77">
        <v>123</v>
      </c>
      <c r="E2221" s="77">
        <v>72</v>
      </c>
      <c r="F2221" s="69" t="s">
        <v>264</v>
      </c>
      <c r="G2221" s="20" t="s">
        <v>30</v>
      </c>
      <c r="H2221" s="21">
        <v>1</v>
      </c>
      <c r="I2221" s="8">
        <v>0</v>
      </c>
      <c r="J2221" s="22">
        <f t="shared" si="257"/>
        <v>0</v>
      </c>
    </row>
    <row r="2222" spans="1:10" x14ac:dyDescent="0.2">
      <c r="A2222" s="68" t="s">
        <v>406</v>
      </c>
      <c r="B2222" s="65" t="s">
        <v>666</v>
      </c>
      <c r="C2222" s="77" t="s">
        <v>293</v>
      </c>
      <c r="D2222" s="77">
        <v>78</v>
      </c>
      <c r="E2222" s="77">
        <v>138</v>
      </c>
      <c r="F2222" s="69" t="s">
        <v>264</v>
      </c>
      <c r="G2222" s="20" t="s">
        <v>30</v>
      </c>
      <c r="H2222" s="21">
        <v>1</v>
      </c>
      <c r="I2222" s="8">
        <v>0</v>
      </c>
      <c r="J2222" s="22">
        <f t="shared" si="257"/>
        <v>0</v>
      </c>
    </row>
    <row r="2223" spans="1:10" x14ac:dyDescent="0.2">
      <c r="A2223" s="68" t="s">
        <v>372</v>
      </c>
      <c r="B2223" s="65" t="s">
        <v>666</v>
      </c>
      <c r="C2223" s="77" t="s">
        <v>260</v>
      </c>
      <c r="D2223" s="77">
        <v>123</v>
      </c>
      <c r="E2223" s="77">
        <v>199</v>
      </c>
      <c r="F2223" s="69" t="s">
        <v>264</v>
      </c>
      <c r="G2223" s="20" t="s">
        <v>30</v>
      </c>
      <c r="H2223" s="21">
        <v>1</v>
      </c>
      <c r="I2223" s="8">
        <v>0</v>
      </c>
      <c r="J2223" s="22">
        <f t="shared" si="257"/>
        <v>0</v>
      </c>
    </row>
    <row r="2224" spans="1:10" x14ac:dyDescent="0.2">
      <c r="A2224" s="45" t="s">
        <v>22</v>
      </c>
      <c r="B2224" s="45" t="s">
        <v>27</v>
      </c>
      <c r="C2224" s="45"/>
      <c r="D2224" s="45"/>
      <c r="E2224" s="45"/>
      <c r="F2224" s="45"/>
      <c r="G2224" s="15"/>
      <c r="H2224" s="16"/>
      <c r="I2224" s="17"/>
      <c r="J2224" s="17">
        <f>SUM(J2225:J2228)</f>
        <v>0</v>
      </c>
    </row>
    <row r="2225" spans="1:10" ht="11.25" customHeight="1" x14ac:dyDescent="0.2">
      <c r="A2225" s="31" t="s">
        <v>3</v>
      </c>
      <c r="B2225" s="134" t="s">
        <v>284</v>
      </c>
      <c r="C2225" s="135" t="s">
        <v>284</v>
      </c>
      <c r="D2225" s="135" t="s">
        <v>284</v>
      </c>
      <c r="E2225" s="135" t="s">
        <v>284</v>
      </c>
      <c r="F2225" s="136" t="s">
        <v>284</v>
      </c>
      <c r="G2225" s="20" t="s">
        <v>23</v>
      </c>
      <c r="H2225" s="23">
        <v>20.726099999999995</v>
      </c>
      <c r="I2225" s="9">
        <v>0</v>
      </c>
      <c r="J2225" s="22">
        <f>IF(ISNUMBER(H2225),ROUND(H2225*I2225,2),"")</f>
        <v>0</v>
      </c>
    </row>
    <row r="2226" spans="1:10" ht="11.25" customHeight="1" x14ac:dyDescent="0.2">
      <c r="A2226" s="31" t="s">
        <v>4</v>
      </c>
      <c r="B2226" s="134" t="s">
        <v>1018</v>
      </c>
      <c r="C2226" s="135" t="s">
        <v>1018</v>
      </c>
      <c r="D2226" s="135" t="s">
        <v>1018</v>
      </c>
      <c r="E2226" s="135" t="s">
        <v>1018</v>
      </c>
      <c r="F2226" s="136" t="s">
        <v>1018</v>
      </c>
      <c r="G2226" s="20" t="s">
        <v>5</v>
      </c>
      <c r="H2226" s="23">
        <v>14.47</v>
      </c>
      <c r="I2226" s="9">
        <v>0</v>
      </c>
      <c r="J2226" s="22">
        <f t="shared" ref="J2226:J2228" si="258">IF(ISNUMBER(H2226),ROUND(H2226*I2226,2),"")</f>
        <v>0</v>
      </c>
    </row>
    <row r="2227" spans="1:10" ht="11.25" customHeight="1" x14ac:dyDescent="0.2">
      <c r="A2227" s="31" t="s">
        <v>6</v>
      </c>
      <c r="B2227" s="134" t="s">
        <v>269</v>
      </c>
      <c r="C2227" s="135" t="s">
        <v>269</v>
      </c>
      <c r="D2227" s="135" t="s">
        <v>269</v>
      </c>
      <c r="E2227" s="135" t="s">
        <v>269</v>
      </c>
      <c r="F2227" s="136" t="s">
        <v>269</v>
      </c>
      <c r="G2227" s="20" t="s">
        <v>5</v>
      </c>
      <c r="H2227" s="23">
        <v>72.199999999999989</v>
      </c>
      <c r="I2227" s="9">
        <v>0</v>
      </c>
      <c r="J2227" s="22">
        <f t="shared" si="258"/>
        <v>0</v>
      </c>
    </row>
    <row r="2228" spans="1:10" ht="11.25" customHeight="1" x14ac:dyDescent="0.2">
      <c r="A2228" s="31" t="s">
        <v>7</v>
      </c>
      <c r="B2228" s="134" t="s">
        <v>271</v>
      </c>
      <c r="C2228" s="135" t="s">
        <v>271</v>
      </c>
      <c r="D2228" s="135" t="s">
        <v>271</v>
      </c>
      <c r="E2228" s="135" t="s">
        <v>271</v>
      </c>
      <c r="F2228" s="136" t="s">
        <v>271</v>
      </c>
      <c r="G2228" s="20" t="s">
        <v>5</v>
      </c>
      <c r="H2228" s="23">
        <v>72.199999999999989</v>
      </c>
      <c r="I2228" s="9">
        <v>0</v>
      </c>
      <c r="J2228" s="22">
        <f t="shared" si="258"/>
        <v>0</v>
      </c>
    </row>
    <row r="2229" spans="1:10" x14ac:dyDescent="0.2">
      <c r="A2229" s="52" t="s">
        <v>1095</v>
      </c>
      <c r="B2229" s="143" t="s">
        <v>1075</v>
      </c>
      <c r="C2229" s="144"/>
      <c r="D2229" s="37"/>
      <c r="E2229" s="37"/>
      <c r="F2229" s="37"/>
      <c r="G2229" s="38"/>
      <c r="H2229" s="38"/>
      <c r="I2229" s="38"/>
      <c r="J2229" s="36">
        <f>J2230+J2256</f>
        <v>0</v>
      </c>
    </row>
    <row r="2230" spans="1:10" x14ac:dyDescent="0.2">
      <c r="A2230" s="45" t="s">
        <v>21</v>
      </c>
      <c r="B2230" s="45" t="s">
        <v>42</v>
      </c>
      <c r="C2230" s="45"/>
      <c r="D2230" s="45"/>
      <c r="E2230" s="45"/>
      <c r="F2230" s="45"/>
      <c r="G2230" s="15"/>
      <c r="H2230" s="16"/>
      <c r="I2230" s="17"/>
      <c r="J2230" s="17">
        <f>J2231</f>
        <v>0</v>
      </c>
    </row>
    <row r="2231" spans="1:10" x14ac:dyDescent="0.2">
      <c r="A2231" s="45" t="s">
        <v>2</v>
      </c>
      <c r="B2231" s="45" t="s">
        <v>43</v>
      </c>
      <c r="C2231" s="45"/>
      <c r="D2231" s="45"/>
      <c r="E2231" s="45"/>
      <c r="F2231" s="45"/>
      <c r="G2231" s="15"/>
      <c r="H2231" s="16"/>
      <c r="I2231" s="18"/>
      <c r="J2231" s="18">
        <f>SUM(J2234:J2255)</f>
        <v>0</v>
      </c>
    </row>
    <row r="2232" spans="1:10" ht="33.75" customHeight="1" x14ac:dyDescent="0.2">
      <c r="A2232" s="53"/>
      <c r="B2232" s="137" t="s">
        <v>1076</v>
      </c>
      <c r="C2232" s="138"/>
      <c r="D2232" s="138"/>
      <c r="E2232" s="138"/>
      <c r="F2232" s="139"/>
      <c r="G2232" s="15"/>
      <c r="H2232" s="16"/>
      <c r="I2232" s="18"/>
      <c r="J2232" s="18"/>
    </row>
    <row r="2233" spans="1:10" ht="22.5" x14ac:dyDescent="0.2">
      <c r="A2233" s="44" t="s">
        <v>248</v>
      </c>
      <c r="B2233" s="41" t="s">
        <v>249</v>
      </c>
      <c r="C2233" s="41" t="s">
        <v>250</v>
      </c>
      <c r="D2233" s="41" t="s">
        <v>263</v>
      </c>
      <c r="E2233" s="41" t="s">
        <v>262</v>
      </c>
      <c r="F2233" s="41" t="s">
        <v>251</v>
      </c>
      <c r="G2233" s="41" t="s">
        <v>1</v>
      </c>
      <c r="H2233" s="42" t="s">
        <v>16</v>
      </c>
      <c r="I2233" s="43" t="s">
        <v>15</v>
      </c>
      <c r="J2233" s="43" t="s">
        <v>17</v>
      </c>
    </row>
    <row r="2234" spans="1:10" ht="11.25" customHeight="1" x14ac:dyDescent="0.2">
      <c r="A2234" s="145" t="s">
        <v>1077</v>
      </c>
      <c r="B2234" s="146"/>
      <c r="C2234" s="146"/>
      <c r="D2234" s="146"/>
      <c r="E2234" s="146"/>
      <c r="F2234" s="147"/>
      <c r="G2234" s="55"/>
      <c r="H2234" s="56"/>
      <c r="I2234" s="57"/>
      <c r="J2234" s="57"/>
    </row>
    <row r="2235" spans="1:10" x14ac:dyDescent="0.2">
      <c r="A2235" s="68" t="s">
        <v>297</v>
      </c>
      <c r="B2235" s="65" t="s">
        <v>336</v>
      </c>
      <c r="C2235" s="77" t="s">
        <v>1031</v>
      </c>
      <c r="D2235" s="77">
        <v>98</v>
      </c>
      <c r="E2235" s="77">
        <v>169</v>
      </c>
      <c r="F2235" s="69" t="s">
        <v>264</v>
      </c>
      <c r="G2235" s="20" t="s">
        <v>30</v>
      </c>
      <c r="H2235" s="21">
        <v>1</v>
      </c>
      <c r="I2235" s="8">
        <v>0</v>
      </c>
      <c r="J2235" s="22">
        <f t="shared" ref="J2235:J2239" si="259">IF(ISNUMBER(H2235),ROUND(H2235*I2235,2),"")</f>
        <v>0</v>
      </c>
    </row>
    <row r="2236" spans="1:10" x14ac:dyDescent="0.2">
      <c r="A2236" s="68" t="s">
        <v>298</v>
      </c>
      <c r="B2236" s="65" t="s">
        <v>336</v>
      </c>
      <c r="C2236" s="77" t="s">
        <v>1031</v>
      </c>
      <c r="D2236" s="77">
        <v>98</v>
      </c>
      <c r="E2236" s="77">
        <v>168</v>
      </c>
      <c r="F2236" s="69" t="s">
        <v>264</v>
      </c>
      <c r="G2236" s="20" t="s">
        <v>30</v>
      </c>
      <c r="H2236" s="21">
        <v>1</v>
      </c>
      <c r="I2236" s="8">
        <v>0</v>
      </c>
      <c r="J2236" s="22">
        <f t="shared" si="259"/>
        <v>0</v>
      </c>
    </row>
    <row r="2237" spans="1:10" x14ac:dyDescent="0.2">
      <c r="A2237" s="68" t="s">
        <v>349</v>
      </c>
      <c r="B2237" s="65" t="s">
        <v>336</v>
      </c>
      <c r="C2237" s="77" t="s">
        <v>1031</v>
      </c>
      <c r="D2237" s="77">
        <v>168</v>
      </c>
      <c r="E2237" s="77">
        <v>98</v>
      </c>
      <c r="F2237" s="69" t="s">
        <v>264</v>
      </c>
      <c r="G2237" s="20" t="s">
        <v>30</v>
      </c>
      <c r="H2237" s="21">
        <v>1</v>
      </c>
      <c r="I2237" s="8">
        <v>0</v>
      </c>
      <c r="J2237" s="22">
        <f t="shared" si="259"/>
        <v>0</v>
      </c>
    </row>
    <row r="2238" spans="1:10" x14ac:dyDescent="0.2">
      <c r="A2238" s="68" t="s">
        <v>360</v>
      </c>
      <c r="B2238" s="65" t="s">
        <v>656</v>
      </c>
      <c r="C2238" s="77" t="s">
        <v>1031</v>
      </c>
      <c r="D2238" s="77">
        <v>99</v>
      </c>
      <c r="E2238" s="77">
        <v>168</v>
      </c>
      <c r="F2238" s="69" t="s">
        <v>264</v>
      </c>
      <c r="G2238" s="20" t="s">
        <v>30</v>
      </c>
      <c r="H2238" s="21">
        <v>1</v>
      </c>
      <c r="I2238" s="8">
        <v>0</v>
      </c>
      <c r="J2238" s="22">
        <f t="shared" si="259"/>
        <v>0</v>
      </c>
    </row>
    <row r="2239" spans="1:10" x14ac:dyDescent="0.2">
      <c r="A2239" s="68" t="s">
        <v>361</v>
      </c>
      <c r="B2239" s="65" t="s">
        <v>364</v>
      </c>
      <c r="C2239" s="77" t="s">
        <v>1031</v>
      </c>
      <c r="D2239" s="77">
        <v>98</v>
      </c>
      <c r="E2239" s="77">
        <v>168</v>
      </c>
      <c r="F2239" s="69" t="s">
        <v>264</v>
      </c>
      <c r="G2239" s="20" t="s">
        <v>30</v>
      </c>
      <c r="H2239" s="21">
        <v>1</v>
      </c>
      <c r="I2239" s="8">
        <v>0</v>
      </c>
      <c r="J2239" s="22">
        <f t="shared" si="259"/>
        <v>0</v>
      </c>
    </row>
    <row r="2240" spans="1:10" x14ac:dyDescent="0.2">
      <c r="A2240" s="145" t="s">
        <v>1078</v>
      </c>
      <c r="B2240" s="146"/>
      <c r="C2240" s="146"/>
      <c r="D2240" s="147"/>
      <c r="E2240" s="76"/>
      <c r="F2240" s="75"/>
      <c r="G2240" s="55"/>
      <c r="H2240" s="56"/>
      <c r="I2240" s="57"/>
      <c r="J2240" s="57"/>
    </row>
    <row r="2241" spans="1:10" x14ac:dyDescent="0.2">
      <c r="A2241" s="68" t="s">
        <v>476</v>
      </c>
      <c r="B2241" s="65" t="s">
        <v>1079</v>
      </c>
      <c r="C2241" s="77" t="s">
        <v>1031</v>
      </c>
      <c r="D2241" s="77">
        <v>111.00000000000001</v>
      </c>
      <c r="E2241" s="77">
        <v>191</v>
      </c>
      <c r="F2241" s="69" t="s">
        <v>264</v>
      </c>
      <c r="G2241" s="20" t="s">
        <v>30</v>
      </c>
      <c r="H2241" s="21">
        <v>1</v>
      </c>
      <c r="I2241" s="8">
        <v>0</v>
      </c>
      <c r="J2241" s="22">
        <f t="shared" ref="J2241:J2243" si="260">IF(ISNUMBER(H2241),ROUND(H2241*I2241,2),"")</f>
        <v>0</v>
      </c>
    </row>
    <row r="2242" spans="1:10" x14ac:dyDescent="0.2">
      <c r="A2242" s="79" t="s">
        <v>711</v>
      </c>
      <c r="B2242" s="65" t="s">
        <v>787</v>
      </c>
      <c r="C2242" s="77" t="s">
        <v>1031</v>
      </c>
      <c r="D2242" s="77">
        <v>111.00000000000001</v>
      </c>
      <c r="E2242" s="77">
        <v>191</v>
      </c>
      <c r="F2242" s="69" t="s">
        <v>264</v>
      </c>
      <c r="G2242" s="20" t="s">
        <v>30</v>
      </c>
      <c r="H2242" s="21">
        <v>1</v>
      </c>
      <c r="I2242" s="8">
        <v>0</v>
      </c>
      <c r="J2242" s="22">
        <f t="shared" si="260"/>
        <v>0</v>
      </c>
    </row>
    <row r="2243" spans="1:10" x14ac:dyDescent="0.2">
      <c r="A2243" s="79" t="s">
        <v>478</v>
      </c>
      <c r="B2243" s="65" t="s">
        <v>787</v>
      </c>
      <c r="C2243" s="77" t="s">
        <v>1031</v>
      </c>
      <c r="D2243" s="77">
        <v>111.00000000000001</v>
      </c>
      <c r="E2243" s="77">
        <v>191</v>
      </c>
      <c r="F2243" s="69" t="s">
        <v>264</v>
      </c>
      <c r="G2243" s="20" t="s">
        <v>30</v>
      </c>
      <c r="H2243" s="21">
        <v>1</v>
      </c>
      <c r="I2243" s="8">
        <v>0</v>
      </c>
      <c r="J2243" s="22">
        <f t="shared" si="260"/>
        <v>0</v>
      </c>
    </row>
    <row r="2244" spans="1:10" x14ac:dyDescent="0.2">
      <c r="A2244" s="145" t="s">
        <v>1080</v>
      </c>
      <c r="B2244" s="146"/>
      <c r="C2244" s="146"/>
      <c r="D2244" s="147"/>
      <c r="E2244" s="76"/>
      <c r="F2244" s="75"/>
      <c r="G2244" s="55"/>
      <c r="H2244" s="56"/>
      <c r="I2244" s="57"/>
      <c r="J2244" s="57"/>
    </row>
    <row r="2245" spans="1:10" x14ac:dyDescent="0.2">
      <c r="A2245" s="68" t="s">
        <v>678</v>
      </c>
      <c r="B2245" s="65" t="s">
        <v>772</v>
      </c>
      <c r="C2245" s="77" t="s">
        <v>1031</v>
      </c>
      <c r="D2245" s="77">
        <v>111.00000000000001</v>
      </c>
      <c r="E2245" s="77">
        <v>191</v>
      </c>
      <c r="F2245" s="69" t="s">
        <v>264</v>
      </c>
      <c r="G2245" s="20" t="s">
        <v>30</v>
      </c>
      <c r="H2245" s="21">
        <v>1</v>
      </c>
      <c r="I2245" s="8">
        <v>0</v>
      </c>
      <c r="J2245" s="22">
        <f t="shared" ref="J2245:J2255" si="261">IF(ISNUMBER(H2245),ROUND(H2245*I2245,2),"")</f>
        <v>0</v>
      </c>
    </row>
    <row r="2246" spans="1:10" x14ac:dyDescent="0.2">
      <c r="A2246" s="68" t="s">
        <v>712</v>
      </c>
      <c r="B2246" s="65" t="s">
        <v>787</v>
      </c>
      <c r="C2246" s="77" t="s">
        <v>1031</v>
      </c>
      <c r="D2246" s="77">
        <v>111.00000000000001</v>
      </c>
      <c r="E2246" s="77">
        <v>191</v>
      </c>
      <c r="F2246" s="69" t="s">
        <v>264</v>
      </c>
      <c r="G2246" s="20" t="s">
        <v>30</v>
      </c>
      <c r="H2246" s="21">
        <v>1</v>
      </c>
      <c r="I2246" s="8">
        <v>0</v>
      </c>
      <c r="J2246" s="22">
        <f t="shared" si="261"/>
        <v>0</v>
      </c>
    </row>
    <row r="2247" spans="1:10" x14ac:dyDescent="0.2">
      <c r="A2247" s="68" t="s">
        <v>680</v>
      </c>
      <c r="B2247" s="65" t="s">
        <v>810</v>
      </c>
      <c r="C2247" s="77" t="s">
        <v>1031</v>
      </c>
      <c r="D2247" s="77">
        <v>111.00000000000001</v>
      </c>
      <c r="E2247" s="77">
        <v>191</v>
      </c>
      <c r="F2247" s="69" t="s">
        <v>264</v>
      </c>
      <c r="G2247" s="20" t="s">
        <v>30</v>
      </c>
      <c r="H2247" s="21">
        <v>1</v>
      </c>
      <c r="I2247" s="8">
        <v>0</v>
      </c>
      <c r="J2247" s="22">
        <f t="shared" ref="J2247:J2249" si="262">IF(ISNUMBER(H2247),ROUND(H2247*I2247,2),"")</f>
        <v>0</v>
      </c>
    </row>
    <row r="2248" spans="1:10" x14ac:dyDescent="0.2">
      <c r="A2248" s="68" t="s">
        <v>1081</v>
      </c>
      <c r="B2248" s="65" t="s">
        <v>810</v>
      </c>
      <c r="C2248" s="77" t="s">
        <v>260</v>
      </c>
      <c r="D2248" s="77">
        <v>88</v>
      </c>
      <c r="E2248" s="77">
        <v>200</v>
      </c>
      <c r="F2248" s="69" t="s">
        <v>264</v>
      </c>
      <c r="G2248" s="20" t="s">
        <v>30</v>
      </c>
      <c r="H2248" s="21">
        <v>1</v>
      </c>
      <c r="I2248" s="8">
        <v>0</v>
      </c>
      <c r="J2248" s="22">
        <f t="shared" si="262"/>
        <v>0</v>
      </c>
    </row>
    <row r="2249" spans="1:10" x14ac:dyDescent="0.2">
      <c r="A2249" s="68" t="s">
        <v>682</v>
      </c>
      <c r="B2249" s="65" t="s">
        <v>1082</v>
      </c>
      <c r="C2249" s="77" t="s">
        <v>253</v>
      </c>
      <c r="D2249" s="77">
        <v>191</v>
      </c>
      <c r="E2249" s="77">
        <v>111.00000000000001</v>
      </c>
      <c r="F2249" s="69" t="s">
        <v>264</v>
      </c>
      <c r="G2249" s="20" t="s">
        <v>30</v>
      </c>
      <c r="H2249" s="21">
        <v>1</v>
      </c>
      <c r="I2249" s="8">
        <v>0</v>
      </c>
      <c r="J2249" s="22">
        <f t="shared" si="262"/>
        <v>0</v>
      </c>
    </row>
    <row r="2250" spans="1:10" x14ac:dyDescent="0.2">
      <c r="A2250" s="145" t="s">
        <v>1083</v>
      </c>
      <c r="B2250" s="146"/>
      <c r="C2250" s="146"/>
      <c r="D2250" s="147"/>
      <c r="E2250" s="76"/>
      <c r="F2250" s="75"/>
      <c r="G2250" s="55"/>
      <c r="H2250" s="56"/>
      <c r="I2250" s="57"/>
      <c r="J2250" s="57"/>
    </row>
    <row r="2251" spans="1:10" x14ac:dyDescent="0.2">
      <c r="A2251" s="68" t="s">
        <v>1084</v>
      </c>
      <c r="B2251" s="65" t="s">
        <v>1082</v>
      </c>
      <c r="C2251" s="77" t="s">
        <v>253</v>
      </c>
      <c r="D2251" s="77">
        <v>108</v>
      </c>
      <c r="E2251" s="77">
        <v>132</v>
      </c>
      <c r="F2251" s="69" t="s">
        <v>264</v>
      </c>
      <c r="G2251" s="20" t="s">
        <v>30</v>
      </c>
      <c r="H2251" s="21">
        <v>1</v>
      </c>
      <c r="I2251" s="8">
        <v>0</v>
      </c>
      <c r="J2251" s="22">
        <f t="shared" ref="J2251" si="263">IF(ISNUMBER(H2251),ROUND(H2251*I2251,2),"")</f>
        <v>0</v>
      </c>
    </row>
    <row r="2252" spans="1:10" x14ac:dyDescent="0.2">
      <c r="A2252" s="145" t="s">
        <v>1085</v>
      </c>
      <c r="B2252" s="146"/>
      <c r="C2252" s="146"/>
      <c r="D2252" s="147"/>
      <c r="E2252" s="76"/>
      <c r="F2252" s="75"/>
      <c r="G2252" s="55"/>
      <c r="H2252" s="56"/>
      <c r="I2252" s="57"/>
      <c r="J2252" s="57"/>
    </row>
    <row r="2253" spans="1:10" x14ac:dyDescent="0.2">
      <c r="A2253" s="68" t="s">
        <v>713</v>
      </c>
      <c r="B2253" s="65" t="s">
        <v>833</v>
      </c>
      <c r="C2253" s="77" t="s">
        <v>1031</v>
      </c>
      <c r="D2253" s="77">
        <v>111.00000000000001</v>
      </c>
      <c r="E2253" s="77">
        <v>191</v>
      </c>
      <c r="F2253" s="69" t="s">
        <v>264</v>
      </c>
      <c r="G2253" s="20" t="s">
        <v>30</v>
      </c>
      <c r="H2253" s="21">
        <v>1</v>
      </c>
      <c r="I2253" s="8">
        <v>0</v>
      </c>
      <c r="J2253" s="22">
        <f t="shared" ref="J2253" si="264">IF(ISNUMBER(H2253),ROUND(H2253*I2253,2),"")</f>
        <v>0</v>
      </c>
    </row>
    <row r="2254" spans="1:10" x14ac:dyDescent="0.2">
      <c r="A2254" s="68" t="s">
        <v>715</v>
      </c>
      <c r="B2254" s="65" t="s">
        <v>329</v>
      </c>
      <c r="C2254" s="77" t="s">
        <v>726</v>
      </c>
      <c r="D2254" s="77">
        <v>73</v>
      </c>
      <c r="E2254" s="77">
        <v>130</v>
      </c>
      <c r="F2254" s="69" t="s">
        <v>264</v>
      </c>
      <c r="G2254" s="20" t="s">
        <v>30</v>
      </c>
      <c r="H2254" s="21">
        <v>1</v>
      </c>
      <c r="I2254" s="8">
        <v>0</v>
      </c>
      <c r="J2254" s="22">
        <f t="shared" si="261"/>
        <v>0</v>
      </c>
    </row>
    <row r="2255" spans="1:10" x14ac:dyDescent="0.2">
      <c r="A2255" s="68" t="s">
        <v>716</v>
      </c>
      <c r="B2255" s="65" t="s">
        <v>329</v>
      </c>
      <c r="C2255" s="77" t="s">
        <v>726</v>
      </c>
      <c r="D2255" s="77">
        <v>73</v>
      </c>
      <c r="E2255" s="77">
        <v>130</v>
      </c>
      <c r="F2255" s="69" t="s">
        <v>264</v>
      </c>
      <c r="G2255" s="20" t="s">
        <v>30</v>
      </c>
      <c r="H2255" s="21">
        <v>1</v>
      </c>
      <c r="I2255" s="8">
        <v>0</v>
      </c>
      <c r="J2255" s="22">
        <f t="shared" si="261"/>
        <v>0</v>
      </c>
    </row>
    <row r="2256" spans="1:10" x14ac:dyDescent="0.2">
      <c r="A2256" s="45" t="s">
        <v>22</v>
      </c>
      <c r="B2256" s="45" t="s">
        <v>27</v>
      </c>
      <c r="C2256" s="45"/>
      <c r="D2256" s="45"/>
      <c r="E2256" s="45"/>
      <c r="F2256" s="45"/>
      <c r="G2256" s="15"/>
      <c r="H2256" s="16"/>
      <c r="I2256" s="17"/>
      <c r="J2256" s="17">
        <f>SUM(J2257:J2261)</f>
        <v>0</v>
      </c>
    </row>
    <row r="2257" spans="1:10" ht="11.25" customHeight="1" x14ac:dyDescent="0.2">
      <c r="A2257" s="31" t="s">
        <v>3</v>
      </c>
      <c r="B2257" s="134" t="s">
        <v>290</v>
      </c>
      <c r="C2257" s="135" t="s">
        <v>290</v>
      </c>
      <c r="D2257" s="135" t="s">
        <v>290</v>
      </c>
      <c r="E2257" s="135" t="s">
        <v>290</v>
      </c>
      <c r="F2257" s="136" t="s">
        <v>290</v>
      </c>
      <c r="G2257" s="20" t="s">
        <v>23</v>
      </c>
      <c r="H2257" s="23">
        <v>30.303000000000008</v>
      </c>
      <c r="I2257" s="9">
        <v>0</v>
      </c>
      <c r="J2257" s="22">
        <f>IF(ISNUMBER(H2257),ROUND(H2257*I2257,2),"")</f>
        <v>0</v>
      </c>
    </row>
    <row r="2258" spans="1:10" ht="11.25" customHeight="1" x14ac:dyDescent="0.2">
      <c r="A2258" s="31" t="s">
        <v>4</v>
      </c>
      <c r="B2258" s="134" t="s">
        <v>305</v>
      </c>
      <c r="C2258" s="135" t="s">
        <v>305</v>
      </c>
      <c r="D2258" s="135" t="s">
        <v>305</v>
      </c>
      <c r="E2258" s="135" t="s">
        <v>305</v>
      </c>
      <c r="F2258" s="136" t="s">
        <v>305</v>
      </c>
      <c r="G2258" s="20" t="s">
        <v>23</v>
      </c>
      <c r="H2258" s="23">
        <v>1.4256</v>
      </c>
      <c r="I2258" s="9">
        <v>0</v>
      </c>
      <c r="J2258" s="22">
        <f t="shared" ref="J2258:J2261" si="265">IF(ISNUMBER(H2258),ROUND(H2258*I2258,2),"")</f>
        <v>0</v>
      </c>
    </row>
    <row r="2259" spans="1:10" ht="11.25" customHeight="1" x14ac:dyDescent="0.2">
      <c r="A2259" s="31" t="s">
        <v>6</v>
      </c>
      <c r="B2259" s="134" t="s">
        <v>1086</v>
      </c>
      <c r="C2259" s="135" t="s">
        <v>1086</v>
      </c>
      <c r="D2259" s="135" t="s">
        <v>1086</v>
      </c>
      <c r="E2259" s="135" t="s">
        <v>1086</v>
      </c>
      <c r="F2259" s="136" t="s">
        <v>1086</v>
      </c>
      <c r="G2259" s="20" t="s">
        <v>5</v>
      </c>
      <c r="H2259" s="23">
        <v>17.07</v>
      </c>
      <c r="I2259" s="9">
        <v>0</v>
      </c>
      <c r="J2259" s="22">
        <f t="shared" si="265"/>
        <v>0</v>
      </c>
    </row>
    <row r="2260" spans="1:10" ht="11.25" customHeight="1" x14ac:dyDescent="0.2">
      <c r="A2260" s="31" t="s">
        <v>7</v>
      </c>
      <c r="B2260" s="134" t="s">
        <v>1070</v>
      </c>
      <c r="C2260" s="135" t="s">
        <v>1070</v>
      </c>
      <c r="D2260" s="135" t="s">
        <v>1070</v>
      </c>
      <c r="E2260" s="135" t="s">
        <v>1070</v>
      </c>
      <c r="F2260" s="136" t="s">
        <v>1070</v>
      </c>
      <c r="G2260" s="20" t="s">
        <v>5</v>
      </c>
      <c r="H2260" s="23">
        <v>93.640000000000015</v>
      </c>
      <c r="I2260" s="9">
        <v>0</v>
      </c>
      <c r="J2260" s="22">
        <f t="shared" si="265"/>
        <v>0</v>
      </c>
    </row>
    <row r="2261" spans="1:10" ht="11.25" customHeight="1" x14ac:dyDescent="0.2">
      <c r="A2261" s="31" t="s">
        <v>8</v>
      </c>
      <c r="B2261" s="134" t="s">
        <v>271</v>
      </c>
      <c r="C2261" s="135" t="s">
        <v>271</v>
      </c>
      <c r="D2261" s="135" t="s">
        <v>271</v>
      </c>
      <c r="E2261" s="135" t="s">
        <v>271</v>
      </c>
      <c r="F2261" s="136" t="s">
        <v>271</v>
      </c>
      <c r="G2261" s="20" t="s">
        <v>5</v>
      </c>
      <c r="H2261" s="23">
        <v>93.640000000000015</v>
      </c>
      <c r="I2261" s="9">
        <v>0</v>
      </c>
      <c r="J2261" s="22">
        <f t="shared" si="265"/>
        <v>0</v>
      </c>
    </row>
    <row r="2262" spans="1:10" x14ac:dyDescent="0.2">
      <c r="A2262" s="52" t="s">
        <v>1097</v>
      </c>
      <c r="B2262" s="143" t="s">
        <v>1089</v>
      </c>
      <c r="C2262" s="144"/>
      <c r="D2262" s="37"/>
      <c r="E2262" s="37"/>
      <c r="F2262" s="37"/>
      <c r="G2262" s="38"/>
      <c r="H2262" s="38"/>
      <c r="I2262" s="38"/>
      <c r="J2262" s="36">
        <f>J2263+J2275</f>
        <v>0</v>
      </c>
    </row>
    <row r="2263" spans="1:10" x14ac:dyDescent="0.2">
      <c r="A2263" s="45" t="s">
        <v>21</v>
      </c>
      <c r="B2263" s="45" t="s">
        <v>42</v>
      </c>
      <c r="C2263" s="45"/>
      <c r="D2263" s="45"/>
      <c r="E2263" s="45"/>
      <c r="F2263" s="45"/>
      <c r="G2263" s="15"/>
      <c r="H2263" s="16"/>
      <c r="I2263" s="17"/>
      <c r="J2263" s="17">
        <f>J2264</f>
        <v>0</v>
      </c>
    </row>
    <row r="2264" spans="1:10" x14ac:dyDescent="0.2">
      <c r="A2264" s="45" t="s">
        <v>2</v>
      </c>
      <c r="B2264" s="45" t="s">
        <v>43</v>
      </c>
      <c r="C2264" s="45"/>
      <c r="D2264" s="45"/>
      <c r="E2264" s="45"/>
      <c r="F2264" s="45"/>
      <c r="G2264" s="15"/>
      <c r="H2264" s="16"/>
      <c r="I2264" s="18"/>
      <c r="J2264" s="18">
        <f>SUM(J2267:J2274)</f>
        <v>0</v>
      </c>
    </row>
    <row r="2265" spans="1:10" ht="33.75" customHeight="1" x14ac:dyDescent="0.2">
      <c r="A2265" s="53"/>
      <c r="B2265" s="137" t="s">
        <v>1090</v>
      </c>
      <c r="C2265" s="138"/>
      <c r="D2265" s="138"/>
      <c r="E2265" s="138"/>
      <c r="F2265" s="139"/>
      <c r="G2265" s="15"/>
      <c r="H2265" s="16"/>
      <c r="I2265" s="18"/>
      <c r="J2265" s="18"/>
    </row>
    <row r="2266" spans="1:10" ht="22.5" x14ac:dyDescent="0.2">
      <c r="A2266" s="44" t="s">
        <v>248</v>
      </c>
      <c r="B2266" s="41" t="s">
        <v>249</v>
      </c>
      <c r="C2266" s="41" t="s">
        <v>250</v>
      </c>
      <c r="D2266" s="41" t="s">
        <v>263</v>
      </c>
      <c r="E2266" s="41" t="s">
        <v>262</v>
      </c>
      <c r="F2266" s="41" t="s">
        <v>251</v>
      </c>
      <c r="G2266" s="41" t="s">
        <v>1</v>
      </c>
      <c r="H2266" s="42" t="s">
        <v>16</v>
      </c>
      <c r="I2266" s="43" t="s">
        <v>15</v>
      </c>
      <c r="J2266" s="43" t="s">
        <v>17</v>
      </c>
    </row>
    <row r="2267" spans="1:10" ht="11.25" customHeight="1" x14ac:dyDescent="0.2">
      <c r="A2267" s="145" t="s">
        <v>1091</v>
      </c>
      <c r="B2267" s="146"/>
      <c r="C2267" s="146"/>
      <c r="D2267" s="146"/>
      <c r="E2267" s="146"/>
      <c r="F2267" s="147"/>
      <c r="G2267" s="55"/>
      <c r="H2267" s="56"/>
      <c r="I2267" s="57"/>
      <c r="J2267" s="57"/>
    </row>
    <row r="2268" spans="1:10" x14ac:dyDescent="0.2">
      <c r="A2268" s="68" t="s">
        <v>298</v>
      </c>
      <c r="B2268" s="65" t="s">
        <v>336</v>
      </c>
      <c r="C2268" s="77" t="s">
        <v>293</v>
      </c>
      <c r="D2268" s="77">
        <v>123</v>
      </c>
      <c r="E2268" s="77">
        <v>160</v>
      </c>
      <c r="F2268" s="69" t="s">
        <v>264</v>
      </c>
      <c r="G2268" s="20" t="s">
        <v>30</v>
      </c>
      <c r="H2268" s="21">
        <v>1</v>
      </c>
      <c r="I2268" s="8">
        <v>0</v>
      </c>
      <c r="J2268" s="22">
        <f t="shared" ref="J2268:J2270" si="266">IF(ISNUMBER(H2268),ROUND(H2268*I2268,2),"")</f>
        <v>0</v>
      </c>
    </row>
    <row r="2269" spans="1:10" x14ac:dyDescent="0.2">
      <c r="A2269" s="68" t="s">
        <v>349</v>
      </c>
      <c r="B2269" s="65" t="s">
        <v>336</v>
      </c>
      <c r="C2269" s="77" t="s">
        <v>293</v>
      </c>
      <c r="D2269" s="77">
        <v>101</v>
      </c>
      <c r="E2269" s="77">
        <v>160</v>
      </c>
      <c r="F2269" s="69" t="s">
        <v>264</v>
      </c>
      <c r="G2269" s="20" t="s">
        <v>30</v>
      </c>
      <c r="H2269" s="21">
        <v>1</v>
      </c>
      <c r="I2269" s="8">
        <v>0</v>
      </c>
      <c r="J2269" s="22">
        <f t="shared" si="266"/>
        <v>0</v>
      </c>
    </row>
    <row r="2270" spans="1:10" x14ac:dyDescent="0.2">
      <c r="A2270" s="68" t="s">
        <v>360</v>
      </c>
      <c r="B2270" s="65" t="s">
        <v>364</v>
      </c>
      <c r="C2270" s="77" t="s">
        <v>293</v>
      </c>
      <c r="D2270" s="77">
        <v>123</v>
      </c>
      <c r="E2270" s="77">
        <v>160</v>
      </c>
      <c r="F2270" s="69" t="s">
        <v>264</v>
      </c>
      <c r="G2270" s="20" t="s">
        <v>30</v>
      </c>
      <c r="H2270" s="21">
        <v>1</v>
      </c>
      <c r="I2270" s="8">
        <v>0</v>
      </c>
      <c r="J2270" s="22">
        <f t="shared" si="266"/>
        <v>0</v>
      </c>
    </row>
    <row r="2271" spans="1:10" x14ac:dyDescent="0.2">
      <c r="A2271" s="145" t="s">
        <v>1092</v>
      </c>
      <c r="B2271" s="146"/>
      <c r="C2271" s="146"/>
      <c r="D2271" s="147"/>
      <c r="E2271" s="76"/>
      <c r="F2271" s="75"/>
      <c r="G2271" s="55"/>
      <c r="H2271" s="56"/>
      <c r="I2271" s="57"/>
      <c r="J2271" s="57"/>
    </row>
    <row r="2272" spans="1:10" x14ac:dyDescent="0.2">
      <c r="A2272" s="68" t="s">
        <v>235</v>
      </c>
      <c r="B2272" s="65" t="s">
        <v>502</v>
      </c>
      <c r="C2272" s="77" t="s">
        <v>293</v>
      </c>
      <c r="D2272" s="77">
        <v>113.99999999999999</v>
      </c>
      <c r="E2272" s="77">
        <v>151</v>
      </c>
      <c r="F2272" s="69" t="s">
        <v>264</v>
      </c>
      <c r="G2272" s="20" t="s">
        <v>30</v>
      </c>
      <c r="H2272" s="21">
        <v>1</v>
      </c>
      <c r="I2272" s="8">
        <v>0</v>
      </c>
      <c r="J2272" s="22">
        <f t="shared" ref="J2272:J2274" si="267">IF(ISNUMBER(H2272),ROUND(H2272*I2272,2),"")</f>
        <v>0</v>
      </c>
    </row>
    <row r="2273" spans="1:10" x14ac:dyDescent="0.2">
      <c r="A2273" s="79" t="s">
        <v>363</v>
      </c>
      <c r="B2273" s="65" t="s">
        <v>502</v>
      </c>
      <c r="C2273" s="77" t="s">
        <v>260</v>
      </c>
      <c r="D2273" s="77">
        <v>111.00000000000001</v>
      </c>
      <c r="E2273" s="77">
        <v>219</v>
      </c>
      <c r="F2273" s="69" t="s">
        <v>264</v>
      </c>
      <c r="G2273" s="20" t="s">
        <v>30</v>
      </c>
      <c r="H2273" s="21">
        <v>1</v>
      </c>
      <c r="I2273" s="8">
        <v>0</v>
      </c>
      <c r="J2273" s="22">
        <f t="shared" si="267"/>
        <v>0</v>
      </c>
    </row>
    <row r="2274" spans="1:10" x14ac:dyDescent="0.2">
      <c r="A2274" s="79" t="s">
        <v>237</v>
      </c>
      <c r="B2274" s="65" t="s">
        <v>287</v>
      </c>
      <c r="C2274" s="77" t="s">
        <v>293</v>
      </c>
      <c r="D2274" s="77">
        <v>117</v>
      </c>
      <c r="E2274" s="77">
        <v>148</v>
      </c>
      <c r="F2274" s="69" t="s">
        <v>264</v>
      </c>
      <c r="G2274" s="20" t="s">
        <v>30</v>
      </c>
      <c r="H2274" s="21">
        <v>1</v>
      </c>
      <c r="I2274" s="8">
        <v>0</v>
      </c>
      <c r="J2274" s="22">
        <f t="shared" si="267"/>
        <v>0</v>
      </c>
    </row>
    <row r="2275" spans="1:10" x14ac:dyDescent="0.2">
      <c r="A2275" s="45" t="s">
        <v>22</v>
      </c>
      <c r="B2275" s="45" t="s">
        <v>27</v>
      </c>
      <c r="C2275" s="45"/>
      <c r="D2275" s="45"/>
      <c r="E2275" s="45"/>
      <c r="F2275" s="45"/>
      <c r="G2275" s="15"/>
      <c r="H2275" s="16"/>
      <c r="I2275" s="17"/>
      <c r="J2275" s="17">
        <f>SUM(J2276:J2280)</f>
        <v>0</v>
      </c>
    </row>
    <row r="2276" spans="1:10" ht="11.25" customHeight="1" x14ac:dyDescent="0.2">
      <c r="A2276" s="31" t="s">
        <v>3</v>
      </c>
      <c r="B2276" s="134" t="s">
        <v>290</v>
      </c>
      <c r="C2276" s="135" t="s">
        <v>290</v>
      </c>
      <c r="D2276" s="135" t="s">
        <v>290</v>
      </c>
      <c r="E2276" s="135" t="s">
        <v>290</v>
      </c>
      <c r="F2276" s="136" t="s">
        <v>290</v>
      </c>
      <c r="G2276" s="20" t="s">
        <v>23</v>
      </c>
      <c r="H2276" s="23">
        <v>5.8839000000000006</v>
      </c>
      <c r="I2276" s="9">
        <v>0</v>
      </c>
      <c r="J2276" s="22">
        <f>IF(ISNUMBER(H2276),ROUND(H2276*I2276,2),"")</f>
        <v>0</v>
      </c>
    </row>
    <row r="2277" spans="1:10" ht="11.25" customHeight="1" x14ac:dyDescent="0.2">
      <c r="A2277" s="31" t="s">
        <v>4</v>
      </c>
      <c r="B2277" s="134" t="s">
        <v>1093</v>
      </c>
      <c r="C2277" s="135" t="s">
        <v>1093</v>
      </c>
      <c r="D2277" s="135" t="s">
        <v>1093</v>
      </c>
      <c r="E2277" s="135" t="s">
        <v>1093</v>
      </c>
      <c r="F2277" s="136" t="s">
        <v>1093</v>
      </c>
      <c r="G2277" s="20" t="s">
        <v>5</v>
      </c>
      <c r="H2277" s="23">
        <v>3.18</v>
      </c>
      <c r="I2277" s="9">
        <v>0</v>
      </c>
      <c r="J2277" s="22">
        <f t="shared" ref="J2277:J2280" si="268">IF(ISNUMBER(H2277),ROUND(H2277*I2277,2),"")</f>
        <v>0</v>
      </c>
    </row>
    <row r="2278" spans="1:10" ht="11.25" customHeight="1" x14ac:dyDescent="0.2">
      <c r="A2278" s="31" t="s">
        <v>6</v>
      </c>
      <c r="B2278" s="134" t="s">
        <v>503</v>
      </c>
      <c r="C2278" s="135" t="s">
        <v>503</v>
      </c>
      <c r="D2278" s="135" t="s">
        <v>503</v>
      </c>
      <c r="E2278" s="135" t="s">
        <v>503</v>
      </c>
      <c r="F2278" s="136" t="s">
        <v>503</v>
      </c>
      <c r="G2278" s="20" t="s">
        <v>5</v>
      </c>
      <c r="H2278" s="23">
        <v>2.41</v>
      </c>
      <c r="I2278" s="9">
        <v>0</v>
      </c>
      <c r="J2278" s="22">
        <f t="shared" si="268"/>
        <v>0</v>
      </c>
    </row>
    <row r="2279" spans="1:10" ht="11.25" customHeight="1" x14ac:dyDescent="0.2">
      <c r="A2279" s="31" t="s">
        <v>7</v>
      </c>
      <c r="B2279" s="134" t="s">
        <v>269</v>
      </c>
      <c r="C2279" s="135" t="s">
        <v>269</v>
      </c>
      <c r="D2279" s="135" t="s">
        <v>269</v>
      </c>
      <c r="E2279" s="135" t="s">
        <v>269</v>
      </c>
      <c r="F2279" s="136" t="s">
        <v>269</v>
      </c>
      <c r="G2279" s="20" t="s">
        <v>5</v>
      </c>
      <c r="H2279" s="23">
        <v>32.86</v>
      </c>
      <c r="I2279" s="9">
        <v>0</v>
      </c>
      <c r="J2279" s="22">
        <f t="shared" si="268"/>
        <v>0</v>
      </c>
    </row>
    <row r="2280" spans="1:10" ht="11.25" customHeight="1" x14ac:dyDescent="0.2">
      <c r="A2280" s="31" t="s">
        <v>8</v>
      </c>
      <c r="B2280" s="134" t="s">
        <v>271</v>
      </c>
      <c r="C2280" s="135" t="s">
        <v>271</v>
      </c>
      <c r="D2280" s="135" t="s">
        <v>271</v>
      </c>
      <c r="E2280" s="135" t="s">
        <v>271</v>
      </c>
      <c r="F2280" s="136" t="s">
        <v>271</v>
      </c>
      <c r="G2280" s="20" t="s">
        <v>5</v>
      </c>
      <c r="H2280" s="23">
        <v>32.86</v>
      </c>
      <c r="I2280" s="9">
        <v>0</v>
      </c>
      <c r="J2280" s="22">
        <f t="shared" si="268"/>
        <v>0</v>
      </c>
    </row>
    <row r="2281" spans="1:10" x14ac:dyDescent="0.2">
      <c r="A2281" s="52" t="s">
        <v>1104</v>
      </c>
      <c r="B2281" s="143" t="s">
        <v>1094</v>
      </c>
      <c r="C2281" s="144"/>
      <c r="D2281" s="37"/>
      <c r="E2281" s="37"/>
      <c r="F2281" s="37"/>
      <c r="G2281" s="38"/>
      <c r="H2281" s="38"/>
      <c r="I2281" s="38"/>
      <c r="J2281" s="36">
        <f>J2282+J2291</f>
        <v>0</v>
      </c>
    </row>
    <row r="2282" spans="1:10" x14ac:dyDescent="0.2">
      <c r="A2282" s="45" t="s">
        <v>21</v>
      </c>
      <c r="B2282" s="45" t="s">
        <v>42</v>
      </c>
      <c r="C2282" s="45"/>
      <c r="D2282" s="45"/>
      <c r="E2282" s="45"/>
      <c r="F2282" s="45"/>
      <c r="G2282" s="15"/>
      <c r="H2282" s="16"/>
      <c r="I2282" s="17"/>
      <c r="J2282" s="17">
        <f>J2283</f>
        <v>0</v>
      </c>
    </row>
    <row r="2283" spans="1:10" x14ac:dyDescent="0.2">
      <c r="A2283" s="45" t="s">
        <v>2</v>
      </c>
      <c r="B2283" s="45" t="s">
        <v>43</v>
      </c>
      <c r="C2283" s="45"/>
      <c r="D2283" s="45"/>
      <c r="E2283" s="45"/>
      <c r="F2283" s="45"/>
      <c r="G2283" s="15"/>
      <c r="H2283" s="16"/>
      <c r="I2283" s="18"/>
      <c r="J2283" s="18">
        <f>SUM(J2286:J2290)</f>
        <v>0</v>
      </c>
    </row>
    <row r="2284" spans="1:10" ht="33.75" customHeight="1" x14ac:dyDescent="0.2">
      <c r="A2284" s="53"/>
      <c r="B2284" s="137" t="s">
        <v>1096</v>
      </c>
      <c r="C2284" s="138"/>
      <c r="D2284" s="138"/>
      <c r="E2284" s="138"/>
      <c r="F2284" s="139"/>
      <c r="G2284" s="15"/>
      <c r="H2284" s="16"/>
      <c r="I2284" s="18"/>
      <c r="J2284" s="18"/>
    </row>
    <row r="2285" spans="1:10" ht="22.5" x14ac:dyDescent="0.2">
      <c r="A2285" s="44" t="s">
        <v>248</v>
      </c>
      <c r="B2285" s="41" t="s">
        <v>249</v>
      </c>
      <c r="C2285" s="41" t="s">
        <v>250</v>
      </c>
      <c r="D2285" s="41" t="s">
        <v>263</v>
      </c>
      <c r="E2285" s="41" t="s">
        <v>262</v>
      </c>
      <c r="F2285" s="41" t="s">
        <v>251</v>
      </c>
      <c r="G2285" s="41" t="s">
        <v>1</v>
      </c>
      <c r="H2285" s="42" t="s">
        <v>16</v>
      </c>
      <c r="I2285" s="43" t="s">
        <v>15</v>
      </c>
      <c r="J2285" s="43" t="s">
        <v>17</v>
      </c>
    </row>
    <row r="2286" spans="1:10" x14ac:dyDescent="0.2">
      <c r="A2286" s="68" t="s">
        <v>233</v>
      </c>
      <c r="B2286" s="65" t="s">
        <v>401</v>
      </c>
      <c r="C2286" s="77" t="s">
        <v>293</v>
      </c>
      <c r="D2286" s="77">
        <v>123</v>
      </c>
      <c r="E2286" s="77">
        <v>56.000000000000007</v>
      </c>
      <c r="F2286" s="69" t="s">
        <v>264</v>
      </c>
      <c r="G2286" s="20" t="s">
        <v>30</v>
      </c>
      <c r="H2286" s="21">
        <v>1</v>
      </c>
      <c r="I2286" s="8">
        <v>0</v>
      </c>
      <c r="J2286" s="22">
        <f t="shared" ref="J2286:J2288" si="269">IF(ISNUMBER(H2286),ROUND(H2286*I2286,2),"")</f>
        <v>0</v>
      </c>
    </row>
    <row r="2287" spans="1:10" x14ac:dyDescent="0.2">
      <c r="A2287" s="68" t="s">
        <v>234</v>
      </c>
      <c r="B2287" s="65" t="s">
        <v>401</v>
      </c>
      <c r="C2287" s="77" t="s">
        <v>424</v>
      </c>
      <c r="D2287" s="77">
        <v>38</v>
      </c>
      <c r="E2287" s="77">
        <v>56.000000000000007</v>
      </c>
      <c r="F2287" s="69" t="s">
        <v>264</v>
      </c>
      <c r="G2287" s="20" t="s">
        <v>30</v>
      </c>
      <c r="H2287" s="21">
        <v>1</v>
      </c>
      <c r="I2287" s="8">
        <v>0</v>
      </c>
      <c r="J2287" s="22">
        <f t="shared" si="269"/>
        <v>0</v>
      </c>
    </row>
    <row r="2288" spans="1:10" x14ac:dyDescent="0.2">
      <c r="A2288" s="68" t="s">
        <v>235</v>
      </c>
      <c r="B2288" s="65" t="s">
        <v>401</v>
      </c>
      <c r="C2288" s="77" t="s">
        <v>293</v>
      </c>
      <c r="D2288" s="77">
        <v>69</v>
      </c>
      <c r="E2288" s="77">
        <v>56.000000000000007</v>
      </c>
      <c r="F2288" s="69" t="s">
        <v>264</v>
      </c>
      <c r="G2288" s="20" t="s">
        <v>30</v>
      </c>
      <c r="H2288" s="21">
        <v>1</v>
      </c>
      <c r="I2288" s="8">
        <v>0</v>
      </c>
      <c r="J2288" s="22">
        <f t="shared" si="269"/>
        <v>0</v>
      </c>
    </row>
    <row r="2289" spans="1:10" x14ac:dyDescent="0.2">
      <c r="A2289" s="68" t="s">
        <v>416</v>
      </c>
      <c r="B2289" s="65" t="s">
        <v>401</v>
      </c>
      <c r="C2289" s="77" t="s">
        <v>424</v>
      </c>
      <c r="D2289" s="77">
        <v>38</v>
      </c>
      <c r="E2289" s="77">
        <v>56.000000000000007</v>
      </c>
      <c r="F2289" s="69" t="s">
        <v>264</v>
      </c>
      <c r="G2289" s="20" t="s">
        <v>30</v>
      </c>
      <c r="H2289" s="21">
        <v>1</v>
      </c>
      <c r="I2289" s="8">
        <v>0</v>
      </c>
      <c r="J2289" s="22">
        <f t="shared" ref="J2289:J2290" si="270">IF(ISNUMBER(H2289),ROUND(H2289*I2289,2),"")</f>
        <v>0</v>
      </c>
    </row>
    <row r="2290" spans="1:10" x14ac:dyDescent="0.2">
      <c r="A2290" s="79" t="s">
        <v>237</v>
      </c>
      <c r="B2290" s="65" t="s">
        <v>401</v>
      </c>
      <c r="C2290" s="77" t="s">
        <v>293</v>
      </c>
      <c r="D2290" s="77">
        <v>69</v>
      </c>
      <c r="E2290" s="77">
        <v>56.000000000000007</v>
      </c>
      <c r="F2290" s="69" t="s">
        <v>264</v>
      </c>
      <c r="G2290" s="20" t="s">
        <v>30</v>
      </c>
      <c r="H2290" s="21">
        <v>1</v>
      </c>
      <c r="I2290" s="8">
        <v>0</v>
      </c>
      <c r="J2290" s="22">
        <f t="shared" si="270"/>
        <v>0</v>
      </c>
    </row>
    <row r="2291" spans="1:10" x14ac:dyDescent="0.2">
      <c r="A2291" s="45" t="s">
        <v>22</v>
      </c>
      <c r="B2291" s="45" t="s">
        <v>27</v>
      </c>
      <c r="C2291" s="45"/>
      <c r="D2291" s="45"/>
      <c r="E2291" s="45"/>
      <c r="F2291" s="45"/>
      <c r="G2291" s="15"/>
      <c r="H2291" s="16"/>
      <c r="I2291" s="17"/>
      <c r="J2291" s="17">
        <f>SUM(J2292:J2293)</f>
        <v>0</v>
      </c>
    </row>
    <row r="2292" spans="1:10" ht="11.25" customHeight="1" x14ac:dyDescent="0.2">
      <c r="A2292" s="31" t="s">
        <v>3</v>
      </c>
      <c r="B2292" s="134" t="s">
        <v>269</v>
      </c>
      <c r="C2292" s="135" t="s">
        <v>269</v>
      </c>
      <c r="D2292" s="135" t="s">
        <v>269</v>
      </c>
      <c r="E2292" s="135" t="s">
        <v>269</v>
      </c>
      <c r="F2292" s="136" t="s">
        <v>269</v>
      </c>
      <c r="G2292" s="20" t="s">
        <v>5</v>
      </c>
      <c r="H2292" s="23">
        <v>11.26</v>
      </c>
      <c r="I2292" s="9">
        <v>0</v>
      </c>
      <c r="J2292" s="22">
        <f>IF(ISNUMBER(H2292),ROUND(H2292*I2292,2),"")</f>
        <v>0</v>
      </c>
    </row>
    <row r="2293" spans="1:10" ht="11.25" customHeight="1" x14ac:dyDescent="0.2">
      <c r="A2293" s="31" t="s">
        <v>4</v>
      </c>
      <c r="B2293" s="134" t="s">
        <v>271</v>
      </c>
      <c r="C2293" s="135" t="s">
        <v>271</v>
      </c>
      <c r="D2293" s="135" t="s">
        <v>271</v>
      </c>
      <c r="E2293" s="135" t="s">
        <v>271</v>
      </c>
      <c r="F2293" s="136" t="s">
        <v>271</v>
      </c>
      <c r="G2293" s="20" t="s">
        <v>5</v>
      </c>
      <c r="H2293" s="23">
        <v>11.26</v>
      </c>
      <c r="I2293" s="9">
        <v>0</v>
      </c>
      <c r="J2293" s="22">
        <f t="shared" ref="J2293" si="271">IF(ISNUMBER(H2293),ROUND(H2293*I2293,2),"")</f>
        <v>0</v>
      </c>
    </row>
    <row r="2294" spans="1:10" x14ac:dyDescent="0.2">
      <c r="A2294" s="52" t="s">
        <v>1105</v>
      </c>
      <c r="B2294" s="143" t="s">
        <v>1166</v>
      </c>
      <c r="C2294" s="144"/>
      <c r="D2294" s="37"/>
      <c r="E2294" s="37"/>
      <c r="F2294" s="37"/>
      <c r="G2294" s="38"/>
      <c r="H2294" s="38"/>
      <c r="I2294" s="38"/>
      <c r="J2294" s="36">
        <f>J2295+J2306</f>
        <v>0</v>
      </c>
    </row>
    <row r="2295" spans="1:10" x14ac:dyDescent="0.2">
      <c r="A2295" s="45" t="s">
        <v>21</v>
      </c>
      <c r="B2295" s="45" t="s">
        <v>42</v>
      </c>
      <c r="C2295" s="45"/>
      <c r="D2295" s="45"/>
      <c r="E2295" s="45"/>
      <c r="F2295" s="45"/>
      <c r="G2295" s="15"/>
      <c r="H2295" s="16"/>
      <c r="I2295" s="17"/>
      <c r="J2295" s="17">
        <f>J2296</f>
        <v>0</v>
      </c>
    </row>
    <row r="2296" spans="1:10" x14ac:dyDescent="0.2">
      <c r="A2296" s="45" t="s">
        <v>2</v>
      </c>
      <c r="B2296" s="45" t="s">
        <v>43</v>
      </c>
      <c r="C2296" s="45"/>
      <c r="D2296" s="45"/>
      <c r="E2296" s="45"/>
      <c r="F2296" s="45"/>
      <c r="G2296" s="15"/>
      <c r="H2296" s="16"/>
      <c r="I2296" s="18"/>
      <c r="J2296" s="18">
        <f>SUM(J2299:J2305)</f>
        <v>0</v>
      </c>
    </row>
    <row r="2297" spans="1:10" ht="33.75" customHeight="1" x14ac:dyDescent="0.2">
      <c r="A2297" s="53"/>
      <c r="B2297" s="137" t="s">
        <v>1098</v>
      </c>
      <c r="C2297" s="138"/>
      <c r="D2297" s="138"/>
      <c r="E2297" s="138"/>
      <c r="F2297" s="139"/>
      <c r="G2297" s="15"/>
      <c r="H2297" s="16"/>
      <c r="I2297" s="18"/>
      <c r="J2297" s="18"/>
    </row>
    <row r="2298" spans="1:10" ht="22.5" x14ac:dyDescent="0.2">
      <c r="A2298" s="44" t="s">
        <v>248</v>
      </c>
      <c r="B2298" s="41" t="s">
        <v>249</v>
      </c>
      <c r="C2298" s="41" t="s">
        <v>250</v>
      </c>
      <c r="D2298" s="41" t="s">
        <v>263</v>
      </c>
      <c r="E2298" s="41" t="s">
        <v>262</v>
      </c>
      <c r="F2298" s="41" t="s">
        <v>251</v>
      </c>
      <c r="G2298" s="41" t="s">
        <v>1</v>
      </c>
      <c r="H2298" s="42" t="s">
        <v>16</v>
      </c>
      <c r="I2298" s="43" t="s">
        <v>15</v>
      </c>
      <c r="J2298" s="43" t="s">
        <v>17</v>
      </c>
    </row>
    <row r="2299" spans="1:10" x14ac:dyDescent="0.2">
      <c r="A2299" s="68" t="s">
        <v>285</v>
      </c>
      <c r="B2299" s="65" t="s">
        <v>390</v>
      </c>
      <c r="C2299" s="77" t="s">
        <v>260</v>
      </c>
      <c r="D2299" s="77">
        <v>123</v>
      </c>
      <c r="E2299" s="77">
        <v>206.99999999999997</v>
      </c>
      <c r="F2299" s="69" t="s">
        <v>294</v>
      </c>
      <c r="G2299" s="20" t="s">
        <v>30</v>
      </c>
      <c r="H2299" s="21">
        <v>1</v>
      </c>
      <c r="I2299" s="8">
        <v>0</v>
      </c>
      <c r="J2299" s="22">
        <f t="shared" ref="J2299:J2305" si="272">IF(ISNUMBER(H2299),ROUND(H2299*I2299,2),"")</f>
        <v>0</v>
      </c>
    </row>
    <row r="2300" spans="1:10" x14ac:dyDescent="0.2">
      <c r="A2300" s="68" t="s">
        <v>1099</v>
      </c>
      <c r="B2300" s="65" t="s">
        <v>390</v>
      </c>
      <c r="C2300" s="77" t="s">
        <v>725</v>
      </c>
      <c r="D2300" s="77">
        <v>78</v>
      </c>
      <c r="E2300" s="77">
        <v>120</v>
      </c>
      <c r="F2300" s="69" t="s">
        <v>294</v>
      </c>
      <c r="G2300" s="20" t="s">
        <v>30</v>
      </c>
      <c r="H2300" s="21">
        <v>1</v>
      </c>
      <c r="I2300" s="8">
        <v>0</v>
      </c>
      <c r="J2300" s="22">
        <f t="shared" si="272"/>
        <v>0</v>
      </c>
    </row>
    <row r="2301" spans="1:10" x14ac:dyDescent="0.2">
      <c r="A2301" s="68" t="s">
        <v>1100</v>
      </c>
      <c r="B2301" s="65" t="s">
        <v>390</v>
      </c>
      <c r="C2301" s="77" t="s">
        <v>725</v>
      </c>
      <c r="D2301" s="77">
        <v>78</v>
      </c>
      <c r="E2301" s="77">
        <v>120</v>
      </c>
      <c r="F2301" s="69" t="s">
        <v>294</v>
      </c>
      <c r="G2301" s="20" t="s">
        <v>30</v>
      </c>
      <c r="H2301" s="21">
        <v>1</v>
      </c>
      <c r="I2301" s="8">
        <v>0</v>
      </c>
      <c r="J2301" s="22">
        <f t="shared" si="272"/>
        <v>0</v>
      </c>
    </row>
    <row r="2302" spans="1:10" x14ac:dyDescent="0.2">
      <c r="A2302" s="68" t="s">
        <v>236</v>
      </c>
      <c r="B2302" s="65" t="s">
        <v>410</v>
      </c>
      <c r="C2302" s="77" t="s">
        <v>253</v>
      </c>
      <c r="D2302" s="77">
        <v>123</v>
      </c>
      <c r="E2302" s="77">
        <v>139</v>
      </c>
      <c r="F2302" s="69" t="s">
        <v>294</v>
      </c>
      <c r="G2302" s="20" t="s">
        <v>30</v>
      </c>
      <c r="H2302" s="21">
        <v>1</v>
      </c>
      <c r="I2302" s="8">
        <v>0</v>
      </c>
      <c r="J2302" s="22">
        <f t="shared" si="272"/>
        <v>0</v>
      </c>
    </row>
    <row r="2303" spans="1:10" x14ac:dyDescent="0.2">
      <c r="A2303" s="68" t="s">
        <v>1101</v>
      </c>
      <c r="B2303" s="65" t="s">
        <v>410</v>
      </c>
      <c r="C2303" s="77" t="s">
        <v>725</v>
      </c>
      <c r="D2303" s="77">
        <v>123</v>
      </c>
      <c r="E2303" s="77">
        <v>120</v>
      </c>
      <c r="F2303" s="69" t="s">
        <v>264</v>
      </c>
      <c r="G2303" s="20" t="s">
        <v>30</v>
      </c>
      <c r="H2303" s="21">
        <v>1</v>
      </c>
      <c r="I2303" s="8">
        <v>0</v>
      </c>
      <c r="J2303" s="22">
        <f t="shared" si="272"/>
        <v>0</v>
      </c>
    </row>
    <row r="2304" spans="1:10" x14ac:dyDescent="0.2">
      <c r="A2304" s="68" t="s">
        <v>1102</v>
      </c>
      <c r="B2304" s="65" t="s">
        <v>410</v>
      </c>
      <c r="C2304" s="77" t="s">
        <v>725</v>
      </c>
      <c r="D2304" s="77">
        <v>78</v>
      </c>
      <c r="E2304" s="77">
        <v>120</v>
      </c>
      <c r="F2304" s="69" t="s">
        <v>264</v>
      </c>
      <c r="G2304" s="20" t="s">
        <v>30</v>
      </c>
      <c r="H2304" s="21">
        <v>1</v>
      </c>
      <c r="I2304" s="8">
        <v>0</v>
      </c>
      <c r="J2304" s="22">
        <f t="shared" si="272"/>
        <v>0</v>
      </c>
    </row>
    <row r="2305" spans="1:10" x14ac:dyDescent="0.2">
      <c r="A2305" s="68" t="s">
        <v>239</v>
      </c>
      <c r="B2305" s="65" t="s">
        <v>391</v>
      </c>
      <c r="C2305" s="77" t="s">
        <v>293</v>
      </c>
      <c r="D2305" s="77">
        <v>78</v>
      </c>
      <c r="E2305" s="77">
        <v>117</v>
      </c>
      <c r="F2305" s="69" t="s">
        <v>264</v>
      </c>
      <c r="G2305" s="20" t="s">
        <v>30</v>
      </c>
      <c r="H2305" s="21">
        <v>1</v>
      </c>
      <c r="I2305" s="8">
        <v>0</v>
      </c>
      <c r="J2305" s="22">
        <f t="shared" si="272"/>
        <v>0</v>
      </c>
    </row>
    <row r="2306" spans="1:10" x14ac:dyDescent="0.2">
      <c r="A2306" s="45" t="s">
        <v>22</v>
      </c>
      <c r="B2306" s="45" t="s">
        <v>27</v>
      </c>
      <c r="C2306" s="45"/>
      <c r="D2306" s="45"/>
      <c r="E2306" s="45"/>
      <c r="F2306" s="45"/>
      <c r="G2306" s="15"/>
      <c r="H2306" s="16"/>
      <c r="I2306" s="17"/>
      <c r="J2306" s="17">
        <f>SUM(J2307:J2311)</f>
        <v>0</v>
      </c>
    </row>
    <row r="2307" spans="1:10" ht="11.25" customHeight="1" x14ac:dyDescent="0.2">
      <c r="A2307" s="31" t="s">
        <v>3</v>
      </c>
      <c r="B2307" s="134" t="s">
        <v>290</v>
      </c>
      <c r="C2307" s="135" t="s">
        <v>290</v>
      </c>
      <c r="D2307" s="135" t="s">
        <v>290</v>
      </c>
      <c r="E2307" s="135" t="s">
        <v>290</v>
      </c>
      <c r="F2307" s="136" t="s">
        <v>290</v>
      </c>
      <c r="G2307" s="20" t="s">
        <v>23</v>
      </c>
      <c r="H2307" s="23">
        <v>8.2032999999999987</v>
      </c>
      <c r="I2307" s="9">
        <v>0</v>
      </c>
      <c r="J2307" s="22">
        <f>IF(ISNUMBER(H2307),ROUND(H2307*I2307,2),"")</f>
        <v>0</v>
      </c>
    </row>
    <row r="2308" spans="1:10" ht="11.25" customHeight="1" x14ac:dyDescent="0.2">
      <c r="A2308" s="31" t="s">
        <v>4</v>
      </c>
      <c r="B2308" s="134" t="s">
        <v>1103</v>
      </c>
      <c r="C2308" s="135" t="s">
        <v>1103</v>
      </c>
      <c r="D2308" s="135" t="s">
        <v>1103</v>
      </c>
      <c r="E2308" s="135" t="s">
        <v>1103</v>
      </c>
      <c r="F2308" s="136" t="s">
        <v>1103</v>
      </c>
      <c r="G2308" s="20" t="s">
        <v>23</v>
      </c>
      <c r="H2308" s="23">
        <v>3.7440000000000002</v>
      </c>
      <c r="I2308" s="9">
        <v>0</v>
      </c>
      <c r="J2308" s="22">
        <f t="shared" ref="J2308:J2311" si="273">IF(ISNUMBER(H2308),ROUND(H2308*I2308,2),"")</f>
        <v>0</v>
      </c>
    </row>
    <row r="2309" spans="1:10" ht="11.25" customHeight="1" x14ac:dyDescent="0.2">
      <c r="A2309" s="31" t="s">
        <v>6</v>
      </c>
      <c r="B2309" s="134" t="s">
        <v>268</v>
      </c>
      <c r="C2309" s="135" t="s">
        <v>268</v>
      </c>
      <c r="D2309" s="135" t="s">
        <v>268</v>
      </c>
      <c r="E2309" s="135" t="s">
        <v>268</v>
      </c>
      <c r="F2309" s="136" t="s">
        <v>268</v>
      </c>
      <c r="G2309" s="20" t="s">
        <v>5</v>
      </c>
      <c r="H2309" s="23">
        <v>3.1</v>
      </c>
      <c r="I2309" s="9">
        <v>0</v>
      </c>
      <c r="J2309" s="22">
        <f t="shared" si="273"/>
        <v>0</v>
      </c>
    </row>
    <row r="2310" spans="1:10" ht="11.25" customHeight="1" x14ac:dyDescent="0.2">
      <c r="A2310" s="31" t="s">
        <v>7</v>
      </c>
      <c r="B2310" s="134" t="s">
        <v>269</v>
      </c>
      <c r="C2310" s="135" t="s">
        <v>269</v>
      </c>
      <c r="D2310" s="135" t="s">
        <v>269</v>
      </c>
      <c r="E2310" s="135" t="s">
        <v>269</v>
      </c>
      <c r="F2310" s="136" t="s">
        <v>269</v>
      </c>
      <c r="G2310" s="20" t="s">
        <v>5</v>
      </c>
      <c r="H2310" s="23">
        <v>31</v>
      </c>
      <c r="I2310" s="9">
        <v>0</v>
      </c>
      <c r="J2310" s="22">
        <f t="shared" si="273"/>
        <v>0</v>
      </c>
    </row>
    <row r="2311" spans="1:10" ht="11.25" customHeight="1" x14ac:dyDescent="0.2">
      <c r="A2311" s="31" t="s">
        <v>8</v>
      </c>
      <c r="B2311" s="134" t="s">
        <v>271</v>
      </c>
      <c r="C2311" s="135" t="s">
        <v>271</v>
      </c>
      <c r="D2311" s="135" t="s">
        <v>271</v>
      </c>
      <c r="E2311" s="135" t="s">
        <v>271</v>
      </c>
      <c r="F2311" s="136" t="s">
        <v>271</v>
      </c>
      <c r="G2311" s="20" t="s">
        <v>5</v>
      </c>
      <c r="H2311" s="23">
        <v>31</v>
      </c>
      <c r="I2311" s="9">
        <v>0</v>
      </c>
      <c r="J2311" s="22">
        <f t="shared" si="273"/>
        <v>0</v>
      </c>
    </row>
    <row r="2312" spans="1:10" x14ac:dyDescent="0.2">
      <c r="A2312" s="52" t="s">
        <v>1107</v>
      </c>
      <c r="B2312" s="143" t="s">
        <v>1111</v>
      </c>
      <c r="C2312" s="144"/>
      <c r="D2312" s="37"/>
      <c r="E2312" s="37"/>
      <c r="F2312" s="37"/>
      <c r="G2312" s="38"/>
      <c r="H2312" s="38"/>
      <c r="I2312" s="38"/>
      <c r="J2312" s="36">
        <f>J2313+J2327</f>
        <v>0</v>
      </c>
    </row>
    <row r="2313" spans="1:10" x14ac:dyDescent="0.2">
      <c r="A2313" s="45" t="s">
        <v>21</v>
      </c>
      <c r="B2313" s="45" t="s">
        <v>42</v>
      </c>
      <c r="C2313" s="45"/>
      <c r="D2313" s="45"/>
      <c r="E2313" s="45"/>
      <c r="F2313" s="45"/>
      <c r="G2313" s="15"/>
      <c r="H2313" s="16"/>
      <c r="I2313" s="17"/>
      <c r="J2313" s="17">
        <f>J2314</f>
        <v>0</v>
      </c>
    </row>
    <row r="2314" spans="1:10" x14ac:dyDescent="0.2">
      <c r="A2314" s="45" t="s">
        <v>2</v>
      </c>
      <c r="B2314" s="45" t="s">
        <v>43</v>
      </c>
      <c r="C2314" s="45"/>
      <c r="D2314" s="45"/>
      <c r="E2314" s="45"/>
      <c r="F2314" s="45"/>
      <c r="G2314" s="15"/>
      <c r="H2314" s="16"/>
      <c r="I2314" s="18"/>
      <c r="J2314" s="18">
        <f>SUM(J2317:J2326)</f>
        <v>0</v>
      </c>
    </row>
    <row r="2315" spans="1:10" ht="33.75" customHeight="1" x14ac:dyDescent="0.2">
      <c r="A2315" s="53"/>
      <c r="B2315" s="137" t="s">
        <v>1096</v>
      </c>
      <c r="C2315" s="138"/>
      <c r="D2315" s="138"/>
      <c r="E2315" s="138"/>
      <c r="F2315" s="139"/>
      <c r="G2315" s="15"/>
      <c r="H2315" s="16"/>
      <c r="I2315" s="18"/>
      <c r="J2315" s="18"/>
    </row>
    <row r="2316" spans="1:10" ht="22.5" x14ac:dyDescent="0.2">
      <c r="A2316" s="44" t="s">
        <v>248</v>
      </c>
      <c r="B2316" s="41" t="s">
        <v>249</v>
      </c>
      <c r="C2316" s="41" t="s">
        <v>250</v>
      </c>
      <c r="D2316" s="41" t="s">
        <v>263</v>
      </c>
      <c r="E2316" s="41" t="s">
        <v>262</v>
      </c>
      <c r="F2316" s="41" t="s">
        <v>251</v>
      </c>
      <c r="G2316" s="41" t="s">
        <v>1</v>
      </c>
      <c r="H2316" s="42" t="s">
        <v>16</v>
      </c>
      <c r="I2316" s="43" t="s">
        <v>15</v>
      </c>
      <c r="J2316" s="43" t="s">
        <v>17</v>
      </c>
    </row>
    <row r="2317" spans="1:10" x14ac:dyDescent="0.2">
      <c r="A2317" s="68" t="s">
        <v>297</v>
      </c>
      <c r="B2317" s="65" t="s">
        <v>521</v>
      </c>
      <c r="C2317" s="77" t="s">
        <v>293</v>
      </c>
      <c r="D2317" s="77">
        <v>123</v>
      </c>
      <c r="E2317" s="77">
        <v>86</v>
      </c>
      <c r="F2317" s="69" t="s">
        <v>264</v>
      </c>
      <c r="G2317" s="20" t="s">
        <v>30</v>
      </c>
      <c r="H2317" s="21">
        <v>1</v>
      </c>
      <c r="I2317" s="8">
        <v>0</v>
      </c>
      <c r="J2317" s="22">
        <f t="shared" ref="J2317:J2326" si="274">IF(ISNUMBER(H2317),ROUND(H2317*I2317,2),"")</f>
        <v>0</v>
      </c>
    </row>
    <row r="2318" spans="1:10" x14ac:dyDescent="0.2">
      <c r="A2318" s="68" t="s">
        <v>298</v>
      </c>
      <c r="B2318" s="65" t="s">
        <v>521</v>
      </c>
      <c r="C2318" s="77" t="s">
        <v>253</v>
      </c>
      <c r="D2318" s="77">
        <v>115.99999999999999</v>
      </c>
      <c r="E2318" s="77">
        <v>179</v>
      </c>
      <c r="F2318" s="69" t="s">
        <v>264</v>
      </c>
      <c r="G2318" s="20" t="s">
        <v>30</v>
      </c>
      <c r="H2318" s="21">
        <v>1</v>
      </c>
      <c r="I2318" s="8">
        <v>0</v>
      </c>
      <c r="J2318" s="22">
        <f t="shared" si="274"/>
        <v>0</v>
      </c>
    </row>
    <row r="2319" spans="1:10" x14ac:dyDescent="0.2">
      <c r="A2319" s="68" t="s">
        <v>403</v>
      </c>
      <c r="B2319" s="65" t="s">
        <v>521</v>
      </c>
      <c r="C2319" s="77" t="s">
        <v>260</v>
      </c>
      <c r="D2319" s="77">
        <v>79</v>
      </c>
      <c r="E2319" s="77">
        <v>202.99999999999997</v>
      </c>
      <c r="F2319" s="69" t="s">
        <v>264</v>
      </c>
      <c r="G2319" s="20" t="s">
        <v>30</v>
      </c>
      <c r="H2319" s="21">
        <v>1</v>
      </c>
      <c r="I2319" s="8">
        <v>0</v>
      </c>
      <c r="J2319" s="22">
        <f t="shared" si="274"/>
        <v>0</v>
      </c>
    </row>
    <row r="2320" spans="1:10" x14ac:dyDescent="0.2">
      <c r="A2320" s="68" t="s">
        <v>360</v>
      </c>
      <c r="B2320" s="65" t="s">
        <v>520</v>
      </c>
      <c r="C2320" s="77" t="s">
        <v>253</v>
      </c>
      <c r="D2320" s="77">
        <v>123</v>
      </c>
      <c r="E2320" s="77">
        <v>115.99999999999999</v>
      </c>
      <c r="F2320" s="69" t="s">
        <v>264</v>
      </c>
      <c r="G2320" s="20" t="s">
        <v>30</v>
      </c>
      <c r="H2320" s="21">
        <v>1</v>
      </c>
      <c r="I2320" s="8">
        <v>0</v>
      </c>
      <c r="J2320" s="22">
        <f t="shared" si="274"/>
        <v>0</v>
      </c>
    </row>
    <row r="2321" spans="1:10" x14ac:dyDescent="0.2">
      <c r="A2321" s="68" t="s">
        <v>233</v>
      </c>
      <c r="B2321" s="65" t="s">
        <v>256</v>
      </c>
      <c r="C2321" s="77" t="s">
        <v>293</v>
      </c>
      <c r="D2321" s="77">
        <v>123</v>
      </c>
      <c r="E2321" s="77">
        <v>99</v>
      </c>
      <c r="F2321" s="69" t="s">
        <v>294</v>
      </c>
      <c r="G2321" s="20" t="s">
        <v>30</v>
      </c>
      <c r="H2321" s="21">
        <v>1</v>
      </c>
      <c r="I2321" s="8">
        <v>0</v>
      </c>
      <c r="J2321" s="22">
        <f t="shared" si="274"/>
        <v>0</v>
      </c>
    </row>
    <row r="2322" spans="1:10" x14ac:dyDescent="0.2">
      <c r="A2322" s="68" t="s">
        <v>254</v>
      </c>
      <c r="B2322" s="65" t="s">
        <v>256</v>
      </c>
      <c r="C2322" s="77" t="s">
        <v>253</v>
      </c>
      <c r="D2322" s="77">
        <v>180</v>
      </c>
      <c r="E2322" s="77">
        <v>115.99999999999999</v>
      </c>
      <c r="F2322" s="69" t="s">
        <v>294</v>
      </c>
      <c r="G2322" s="20" t="s">
        <v>30</v>
      </c>
      <c r="H2322" s="21">
        <v>1</v>
      </c>
      <c r="I2322" s="8">
        <v>0</v>
      </c>
      <c r="J2322" s="22">
        <f t="shared" si="274"/>
        <v>0</v>
      </c>
    </row>
    <row r="2323" spans="1:10" x14ac:dyDescent="0.2">
      <c r="A2323" s="68" t="s">
        <v>299</v>
      </c>
      <c r="B2323" s="65" t="s">
        <v>256</v>
      </c>
      <c r="C2323" s="77" t="s">
        <v>260</v>
      </c>
      <c r="D2323" s="77">
        <v>79</v>
      </c>
      <c r="E2323" s="77">
        <v>206.99999999999997</v>
      </c>
      <c r="F2323" s="69" t="s">
        <v>294</v>
      </c>
      <c r="G2323" s="20" t="s">
        <v>30</v>
      </c>
      <c r="H2323" s="21">
        <v>1</v>
      </c>
      <c r="I2323" s="8">
        <v>0</v>
      </c>
      <c r="J2323" s="22">
        <f t="shared" si="274"/>
        <v>0</v>
      </c>
    </row>
    <row r="2324" spans="1:10" x14ac:dyDescent="0.2">
      <c r="A2324" s="68" t="s">
        <v>236</v>
      </c>
      <c r="B2324" s="65" t="s">
        <v>256</v>
      </c>
      <c r="C2324" s="77" t="s">
        <v>253</v>
      </c>
      <c r="D2324" s="77">
        <v>123</v>
      </c>
      <c r="E2324" s="77">
        <v>115.99999999999999</v>
      </c>
      <c r="F2324" s="69" t="s">
        <v>264</v>
      </c>
      <c r="G2324" s="20" t="s">
        <v>30</v>
      </c>
      <c r="H2324" s="21">
        <v>1</v>
      </c>
      <c r="I2324" s="8">
        <v>0</v>
      </c>
      <c r="J2324" s="22">
        <f t="shared" si="274"/>
        <v>0</v>
      </c>
    </row>
    <row r="2325" spans="1:10" x14ac:dyDescent="0.2">
      <c r="A2325" s="68" t="s">
        <v>327</v>
      </c>
      <c r="B2325" s="65" t="s">
        <v>643</v>
      </c>
      <c r="C2325" s="77" t="s">
        <v>386</v>
      </c>
      <c r="D2325" s="77">
        <v>123</v>
      </c>
      <c r="E2325" s="77">
        <v>83</v>
      </c>
      <c r="F2325" s="69" t="s">
        <v>264</v>
      </c>
      <c r="G2325" s="20" t="s">
        <v>30</v>
      </c>
      <c r="H2325" s="21">
        <v>1</v>
      </c>
      <c r="I2325" s="8">
        <v>0</v>
      </c>
      <c r="J2325" s="22">
        <f t="shared" si="274"/>
        <v>0</v>
      </c>
    </row>
    <row r="2326" spans="1:10" x14ac:dyDescent="0.2">
      <c r="A2326" s="68" t="s">
        <v>405</v>
      </c>
      <c r="B2326" s="65" t="s">
        <v>643</v>
      </c>
      <c r="C2326" s="77" t="s">
        <v>386</v>
      </c>
      <c r="D2326" s="77">
        <v>123</v>
      </c>
      <c r="E2326" s="77">
        <v>87</v>
      </c>
      <c r="F2326" s="69" t="s">
        <v>264</v>
      </c>
      <c r="G2326" s="20" t="s">
        <v>30</v>
      </c>
      <c r="H2326" s="21">
        <v>1</v>
      </c>
      <c r="I2326" s="8">
        <v>0</v>
      </c>
      <c r="J2326" s="22">
        <f t="shared" si="274"/>
        <v>0</v>
      </c>
    </row>
    <row r="2327" spans="1:10" x14ac:dyDescent="0.2">
      <c r="A2327" s="45" t="s">
        <v>22</v>
      </c>
      <c r="B2327" s="45" t="s">
        <v>27</v>
      </c>
      <c r="C2327" s="45"/>
      <c r="D2327" s="45"/>
      <c r="E2327" s="45"/>
      <c r="F2327" s="45"/>
      <c r="G2327" s="15"/>
      <c r="H2327" s="16"/>
      <c r="I2327" s="17"/>
      <c r="J2327" s="17">
        <f>SUM(J2328:J2331)</f>
        <v>0</v>
      </c>
    </row>
    <row r="2328" spans="1:10" ht="11.25" customHeight="1" x14ac:dyDescent="0.2">
      <c r="A2328" s="31" t="s">
        <v>3</v>
      </c>
      <c r="B2328" s="134" t="s">
        <v>265</v>
      </c>
      <c r="C2328" s="135" t="s">
        <v>265</v>
      </c>
      <c r="D2328" s="135" t="s">
        <v>265</v>
      </c>
      <c r="E2328" s="135" t="s">
        <v>265</v>
      </c>
      <c r="F2328" s="136" t="s">
        <v>265</v>
      </c>
      <c r="G2328" s="20" t="s">
        <v>23</v>
      </c>
      <c r="H2328" s="23">
        <v>13.722999999999999</v>
      </c>
      <c r="I2328" s="9">
        <v>0</v>
      </c>
      <c r="J2328" s="22">
        <f>IF(ISNUMBER(H2328),ROUND(H2328*I2328,2),"")</f>
        <v>0</v>
      </c>
    </row>
    <row r="2329" spans="1:10" ht="11.25" customHeight="1" x14ac:dyDescent="0.2">
      <c r="A2329" s="31" t="s">
        <v>4</v>
      </c>
      <c r="B2329" s="134" t="s">
        <v>353</v>
      </c>
      <c r="C2329" s="135" t="s">
        <v>353</v>
      </c>
      <c r="D2329" s="135" t="s">
        <v>353</v>
      </c>
      <c r="E2329" s="135" t="s">
        <v>353</v>
      </c>
      <c r="F2329" s="136" t="s">
        <v>353</v>
      </c>
      <c r="G2329" s="20" t="s">
        <v>5</v>
      </c>
      <c r="H2329" s="23">
        <v>15.379999999999999</v>
      </c>
      <c r="I2329" s="9">
        <v>0</v>
      </c>
      <c r="J2329" s="22">
        <f t="shared" ref="J2329:J2331" si="275">IF(ISNUMBER(H2329),ROUND(H2329*I2329,2),"")</f>
        <v>0</v>
      </c>
    </row>
    <row r="2330" spans="1:10" ht="11.25" customHeight="1" x14ac:dyDescent="0.2">
      <c r="A2330" s="31" t="s">
        <v>6</v>
      </c>
      <c r="B2330" s="134" t="s">
        <v>269</v>
      </c>
      <c r="C2330" s="135" t="s">
        <v>269</v>
      </c>
      <c r="D2330" s="135" t="s">
        <v>269</v>
      </c>
      <c r="E2330" s="135" t="s">
        <v>269</v>
      </c>
      <c r="F2330" s="136" t="s">
        <v>269</v>
      </c>
      <c r="G2330" s="20" t="s">
        <v>5</v>
      </c>
      <c r="H2330" s="23">
        <v>55.6</v>
      </c>
      <c r="I2330" s="9">
        <v>0</v>
      </c>
      <c r="J2330" s="22">
        <f t="shared" si="275"/>
        <v>0</v>
      </c>
    </row>
    <row r="2331" spans="1:10" ht="11.25" customHeight="1" x14ac:dyDescent="0.2">
      <c r="A2331" s="31" t="s">
        <v>7</v>
      </c>
      <c r="B2331" s="134" t="s">
        <v>271</v>
      </c>
      <c r="C2331" s="135" t="s">
        <v>271</v>
      </c>
      <c r="D2331" s="135" t="s">
        <v>271</v>
      </c>
      <c r="E2331" s="135" t="s">
        <v>271</v>
      </c>
      <c r="F2331" s="136" t="s">
        <v>271</v>
      </c>
      <c r="G2331" s="20" t="s">
        <v>5</v>
      </c>
      <c r="H2331" s="23">
        <v>55.6</v>
      </c>
      <c r="I2331" s="9">
        <v>0</v>
      </c>
      <c r="J2331" s="22">
        <f t="shared" si="275"/>
        <v>0</v>
      </c>
    </row>
    <row r="2332" spans="1:10" x14ac:dyDescent="0.2">
      <c r="A2332" s="52" t="s">
        <v>1112</v>
      </c>
      <c r="B2332" s="143" t="s">
        <v>1110</v>
      </c>
      <c r="C2332" s="144"/>
      <c r="D2332" s="37"/>
      <c r="E2332" s="37"/>
      <c r="F2332" s="37"/>
      <c r="G2332" s="38"/>
      <c r="H2332" s="38"/>
      <c r="I2332" s="38"/>
      <c r="J2332" s="36">
        <f>J2333+J2342</f>
        <v>0</v>
      </c>
    </row>
    <row r="2333" spans="1:10" x14ac:dyDescent="0.2">
      <c r="A2333" s="45" t="s">
        <v>21</v>
      </c>
      <c r="B2333" s="45" t="s">
        <v>42</v>
      </c>
      <c r="C2333" s="45"/>
      <c r="D2333" s="45"/>
      <c r="E2333" s="45"/>
      <c r="F2333" s="45"/>
      <c r="G2333" s="15"/>
      <c r="H2333" s="16"/>
      <c r="I2333" s="17"/>
      <c r="J2333" s="17">
        <f>J2334</f>
        <v>0</v>
      </c>
    </row>
    <row r="2334" spans="1:10" x14ac:dyDescent="0.2">
      <c r="A2334" s="45" t="s">
        <v>2</v>
      </c>
      <c r="B2334" s="45" t="s">
        <v>43</v>
      </c>
      <c r="C2334" s="45"/>
      <c r="D2334" s="45"/>
      <c r="E2334" s="45"/>
      <c r="F2334" s="45"/>
      <c r="G2334" s="15"/>
      <c r="H2334" s="16"/>
      <c r="I2334" s="18"/>
      <c r="J2334" s="18">
        <f>SUM(J2337:J2341)</f>
        <v>0</v>
      </c>
    </row>
    <row r="2335" spans="1:10" ht="33.75" customHeight="1" x14ac:dyDescent="0.2">
      <c r="A2335" s="53"/>
      <c r="B2335" s="137" t="s">
        <v>1106</v>
      </c>
      <c r="C2335" s="138"/>
      <c r="D2335" s="138"/>
      <c r="E2335" s="138"/>
      <c r="F2335" s="139"/>
      <c r="G2335" s="15"/>
      <c r="H2335" s="16"/>
      <c r="I2335" s="18"/>
      <c r="J2335" s="18"/>
    </row>
    <row r="2336" spans="1:10" ht="22.5" x14ac:dyDescent="0.2">
      <c r="A2336" s="44" t="s">
        <v>248</v>
      </c>
      <c r="B2336" s="41" t="s">
        <v>249</v>
      </c>
      <c r="C2336" s="41" t="s">
        <v>250</v>
      </c>
      <c r="D2336" s="41" t="s">
        <v>263</v>
      </c>
      <c r="E2336" s="41" t="s">
        <v>262</v>
      </c>
      <c r="F2336" s="41" t="s">
        <v>251</v>
      </c>
      <c r="G2336" s="41" t="s">
        <v>1</v>
      </c>
      <c r="H2336" s="42" t="s">
        <v>16</v>
      </c>
      <c r="I2336" s="43" t="s">
        <v>15</v>
      </c>
      <c r="J2336" s="43" t="s">
        <v>17</v>
      </c>
    </row>
    <row r="2337" spans="1:10" x14ac:dyDescent="0.2">
      <c r="A2337" s="68" t="s">
        <v>862</v>
      </c>
      <c r="B2337" s="65" t="s">
        <v>521</v>
      </c>
      <c r="C2337" s="77" t="s">
        <v>260</v>
      </c>
      <c r="D2337" s="77">
        <v>71</v>
      </c>
      <c r="E2337" s="77">
        <v>209</v>
      </c>
      <c r="F2337" s="69" t="s">
        <v>264</v>
      </c>
      <c r="G2337" s="20" t="s">
        <v>30</v>
      </c>
      <c r="H2337" s="21">
        <v>1</v>
      </c>
      <c r="I2337" s="8">
        <v>0</v>
      </c>
      <c r="J2337" s="22">
        <f t="shared" ref="J2337:J2341" si="276">IF(ISNUMBER(H2337),ROUND(H2337*I2337,2),"")</f>
        <v>0</v>
      </c>
    </row>
    <row r="2338" spans="1:10" x14ac:dyDescent="0.2">
      <c r="A2338" s="68" t="s">
        <v>298</v>
      </c>
      <c r="B2338" s="65" t="s">
        <v>521</v>
      </c>
      <c r="C2338" s="77" t="s">
        <v>253</v>
      </c>
      <c r="D2338" s="77">
        <v>123</v>
      </c>
      <c r="E2338" s="77">
        <v>118</v>
      </c>
      <c r="F2338" s="69" t="s">
        <v>264</v>
      </c>
      <c r="G2338" s="20" t="s">
        <v>30</v>
      </c>
      <c r="H2338" s="21">
        <v>1</v>
      </c>
      <c r="I2338" s="8">
        <v>0</v>
      </c>
      <c r="J2338" s="22">
        <f t="shared" si="276"/>
        <v>0</v>
      </c>
    </row>
    <row r="2339" spans="1:10" x14ac:dyDescent="0.2">
      <c r="A2339" s="68" t="s">
        <v>233</v>
      </c>
      <c r="B2339" s="65" t="s">
        <v>521</v>
      </c>
      <c r="C2339" s="77" t="s">
        <v>253</v>
      </c>
      <c r="D2339" s="77">
        <v>123</v>
      </c>
      <c r="E2339" s="77">
        <v>118</v>
      </c>
      <c r="F2339" s="69" t="s">
        <v>264</v>
      </c>
      <c r="G2339" s="20" t="s">
        <v>30</v>
      </c>
      <c r="H2339" s="21">
        <v>1</v>
      </c>
      <c r="I2339" s="8">
        <v>0</v>
      </c>
      <c r="J2339" s="22">
        <f t="shared" si="276"/>
        <v>0</v>
      </c>
    </row>
    <row r="2340" spans="1:10" x14ac:dyDescent="0.2">
      <c r="A2340" s="68" t="s">
        <v>371</v>
      </c>
      <c r="B2340" s="65" t="s">
        <v>520</v>
      </c>
      <c r="C2340" s="77" t="s">
        <v>260</v>
      </c>
      <c r="D2340" s="77">
        <v>123</v>
      </c>
      <c r="E2340" s="77">
        <v>209</v>
      </c>
      <c r="F2340" s="69" t="s">
        <v>264</v>
      </c>
      <c r="G2340" s="20" t="s">
        <v>30</v>
      </c>
      <c r="H2340" s="21">
        <v>1</v>
      </c>
      <c r="I2340" s="8">
        <v>0</v>
      </c>
      <c r="J2340" s="22">
        <f t="shared" si="276"/>
        <v>0</v>
      </c>
    </row>
    <row r="2341" spans="1:10" x14ac:dyDescent="0.2">
      <c r="A2341" s="68" t="s">
        <v>235</v>
      </c>
      <c r="B2341" s="65" t="s">
        <v>256</v>
      </c>
      <c r="C2341" s="77" t="s">
        <v>253</v>
      </c>
      <c r="D2341" s="77">
        <v>179</v>
      </c>
      <c r="E2341" s="77">
        <v>118</v>
      </c>
      <c r="F2341" s="69" t="s">
        <v>264</v>
      </c>
      <c r="G2341" s="20" t="s">
        <v>30</v>
      </c>
      <c r="H2341" s="21">
        <v>1</v>
      </c>
      <c r="I2341" s="8">
        <v>0</v>
      </c>
      <c r="J2341" s="22">
        <f t="shared" si="276"/>
        <v>0</v>
      </c>
    </row>
    <row r="2342" spans="1:10" x14ac:dyDescent="0.2">
      <c r="A2342" s="45" t="s">
        <v>22</v>
      </c>
      <c r="B2342" s="45" t="s">
        <v>27</v>
      </c>
      <c r="C2342" s="45"/>
      <c r="D2342" s="45"/>
      <c r="E2342" s="45"/>
      <c r="F2342" s="45"/>
      <c r="G2342" s="15"/>
      <c r="H2342" s="16"/>
      <c r="I2342" s="17"/>
      <c r="J2342" s="17">
        <f>SUM(J2343:J2347)</f>
        <v>0</v>
      </c>
    </row>
    <row r="2343" spans="1:10" ht="11.25" customHeight="1" x14ac:dyDescent="0.2">
      <c r="A2343" s="31" t="s">
        <v>3</v>
      </c>
      <c r="B2343" s="134" t="s">
        <v>284</v>
      </c>
      <c r="C2343" s="135" t="s">
        <v>284</v>
      </c>
      <c r="D2343" s="135" t="s">
        <v>284</v>
      </c>
      <c r="E2343" s="135" t="s">
        <v>284</v>
      </c>
      <c r="F2343" s="136" t="s">
        <v>284</v>
      </c>
      <c r="G2343" s="20" t="s">
        <v>23</v>
      </c>
      <c r="H2343" s="23">
        <v>7.8205000000000009</v>
      </c>
      <c r="I2343" s="9">
        <v>0</v>
      </c>
      <c r="J2343" s="22">
        <f>IF(ISNUMBER(H2343),ROUND(H2343*I2343,2),"")</f>
        <v>0</v>
      </c>
    </row>
    <row r="2344" spans="1:10" ht="11.25" customHeight="1" x14ac:dyDescent="0.2">
      <c r="A2344" s="31" t="s">
        <v>4</v>
      </c>
      <c r="B2344" s="134" t="s">
        <v>265</v>
      </c>
      <c r="C2344" s="135" t="s">
        <v>265</v>
      </c>
      <c r="D2344" s="135" t="s">
        <v>265</v>
      </c>
      <c r="E2344" s="135" t="s">
        <v>265</v>
      </c>
      <c r="F2344" s="136" t="s">
        <v>265</v>
      </c>
      <c r="G2344" s="20" t="s">
        <v>23</v>
      </c>
      <c r="H2344" s="23">
        <v>1.4839</v>
      </c>
      <c r="I2344" s="9">
        <v>0</v>
      </c>
      <c r="J2344" s="22">
        <f t="shared" ref="J2344:J2347" si="277">IF(ISNUMBER(H2344),ROUND(H2344*I2344,2),"")</f>
        <v>0</v>
      </c>
    </row>
    <row r="2345" spans="1:10" ht="11.25" customHeight="1" x14ac:dyDescent="0.2">
      <c r="A2345" s="31" t="s">
        <v>6</v>
      </c>
      <c r="B2345" s="134" t="s">
        <v>444</v>
      </c>
      <c r="C2345" s="135" t="s">
        <v>444</v>
      </c>
      <c r="D2345" s="135" t="s">
        <v>444</v>
      </c>
      <c r="E2345" s="135" t="s">
        <v>444</v>
      </c>
      <c r="F2345" s="136" t="s">
        <v>444</v>
      </c>
      <c r="G2345" s="20" t="s">
        <v>5</v>
      </c>
      <c r="H2345" s="23">
        <v>5.5200000000000005</v>
      </c>
      <c r="I2345" s="9">
        <v>0</v>
      </c>
      <c r="J2345" s="22">
        <f t="shared" si="277"/>
        <v>0</v>
      </c>
    </row>
    <row r="2346" spans="1:10" ht="11.25" customHeight="1" x14ac:dyDescent="0.2">
      <c r="A2346" s="31" t="s">
        <v>7</v>
      </c>
      <c r="B2346" s="134" t="s">
        <v>269</v>
      </c>
      <c r="C2346" s="135" t="s">
        <v>269</v>
      </c>
      <c r="D2346" s="135" t="s">
        <v>269</v>
      </c>
      <c r="E2346" s="135" t="s">
        <v>269</v>
      </c>
      <c r="F2346" s="136" t="s">
        <v>269</v>
      </c>
      <c r="G2346" s="20" t="s">
        <v>5</v>
      </c>
      <c r="H2346" s="23">
        <v>29.02</v>
      </c>
      <c r="I2346" s="9">
        <v>0</v>
      </c>
      <c r="J2346" s="22">
        <f t="shared" si="277"/>
        <v>0</v>
      </c>
    </row>
    <row r="2347" spans="1:10" ht="11.25" customHeight="1" x14ac:dyDescent="0.2">
      <c r="A2347" s="31" t="s">
        <v>8</v>
      </c>
      <c r="B2347" s="134" t="s">
        <v>271</v>
      </c>
      <c r="C2347" s="135" t="s">
        <v>271</v>
      </c>
      <c r="D2347" s="135" t="s">
        <v>271</v>
      </c>
      <c r="E2347" s="135" t="s">
        <v>271</v>
      </c>
      <c r="F2347" s="136" t="s">
        <v>271</v>
      </c>
      <c r="G2347" s="20" t="s">
        <v>5</v>
      </c>
      <c r="H2347" s="23">
        <v>29.02</v>
      </c>
      <c r="I2347" s="9">
        <v>0</v>
      </c>
      <c r="J2347" s="22">
        <f t="shared" si="277"/>
        <v>0</v>
      </c>
    </row>
    <row r="2348" spans="1:10" x14ac:dyDescent="0.2">
      <c r="A2348" s="52" t="s">
        <v>1115</v>
      </c>
      <c r="B2348" s="143" t="s">
        <v>1109</v>
      </c>
      <c r="C2348" s="144"/>
      <c r="D2348" s="37"/>
      <c r="E2348" s="37"/>
      <c r="F2348" s="37"/>
      <c r="G2348" s="38"/>
      <c r="H2348" s="38"/>
      <c r="I2348" s="38"/>
      <c r="J2348" s="36">
        <f>J2349+J2360</f>
        <v>0</v>
      </c>
    </row>
    <row r="2349" spans="1:10" x14ac:dyDescent="0.2">
      <c r="A2349" s="45" t="s">
        <v>21</v>
      </c>
      <c r="B2349" s="45" t="s">
        <v>42</v>
      </c>
      <c r="C2349" s="45"/>
      <c r="D2349" s="45"/>
      <c r="E2349" s="45"/>
      <c r="F2349" s="45"/>
      <c r="G2349" s="15"/>
      <c r="H2349" s="16"/>
      <c r="I2349" s="17"/>
      <c r="J2349" s="17">
        <f>J2350</f>
        <v>0</v>
      </c>
    </row>
    <row r="2350" spans="1:10" x14ac:dyDescent="0.2">
      <c r="A2350" s="45" t="s">
        <v>2</v>
      </c>
      <c r="B2350" s="45" t="s">
        <v>43</v>
      </c>
      <c r="C2350" s="45"/>
      <c r="D2350" s="45"/>
      <c r="E2350" s="45"/>
      <c r="F2350" s="45"/>
      <c r="G2350" s="15"/>
      <c r="H2350" s="16"/>
      <c r="I2350" s="18"/>
      <c r="J2350" s="18">
        <f>SUM(J2353:J2359)</f>
        <v>0</v>
      </c>
    </row>
    <row r="2351" spans="1:10" ht="33.75" customHeight="1" x14ac:dyDescent="0.2">
      <c r="A2351" s="53"/>
      <c r="B2351" s="137" t="s">
        <v>1096</v>
      </c>
      <c r="C2351" s="138"/>
      <c r="D2351" s="138"/>
      <c r="E2351" s="138"/>
      <c r="F2351" s="139"/>
      <c r="G2351" s="15"/>
      <c r="H2351" s="16"/>
      <c r="I2351" s="18"/>
      <c r="J2351" s="18"/>
    </row>
    <row r="2352" spans="1:10" ht="22.5" x14ac:dyDescent="0.2">
      <c r="A2352" s="44" t="s">
        <v>248</v>
      </c>
      <c r="B2352" s="41" t="s">
        <v>249</v>
      </c>
      <c r="C2352" s="41" t="s">
        <v>250</v>
      </c>
      <c r="D2352" s="41" t="s">
        <v>263</v>
      </c>
      <c r="E2352" s="41" t="s">
        <v>262</v>
      </c>
      <c r="F2352" s="41" t="s">
        <v>251</v>
      </c>
      <c r="G2352" s="41" t="s">
        <v>1</v>
      </c>
      <c r="H2352" s="42" t="s">
        <v>16</v>
      </c>
      <c r="I2352" s="43" t="s">
        <v>15</v>
      </c>
      <c r="J2352" s="43" t="s">
        <v>17</v>
      </c>
    </row>
    <row r="2353" spans="1:10" x14ac:dyDescent="0.2">
      <c r="A2353" s="68" t="s">
        <v>297</v>
      </c>
      <c r="B2353" s="85" t="s">
        <v>521</v>
      </c>
      <c r="C2353" s="86" t="s">
        <v>253</v>
      </c>
      <c r="D2353" s="86">
        <v>123</v>
      </c>
      <c r="E2353" s="86">
        <v>111.00000000000001</v>
      </c>
      <c r="F2353" s="87" t="s">
        <v>264</v>
      </c>
      <c r="G2353" s="20" t="s">
        <v>30</v>
      </c>
      <c r="H2353" s="21">
        <v>1</v>
      </c>
      <c r="I2353" s="8">
        <v>0</v>
      </c>
      <c r="J2353" s="22">
        <f t="shared" ref="J2353:J2359" si="278">IF(ISNUMBER(H2353),ROUND(H2353*I2353,2),"")</f>
        <v>0</v>
      </c>
    </row>
    <row r="2354" spans="1:10" x14ac:dyDescent="0.2">
      <c r="A2354" s="68" t="s">
        <v>708</v>
      </c>
      <c r="B2354" s="85" t="s">
        <v>521</v>
      </c>
      <c r="C2354" s="86" t="s">
        <v>1108</v>
      </c>
      <c r="D2354" s="86">
        <v>104</v>
      </c>
      <c r="E2354" s="86">
        <v>204</v>
      </c>
      <c r="F2354" s="87" t="s">
        <v>276</v>
      </c>
      <c r="G2354" s="20" t="s">
        <v>30</v>
      </c>
      <c r="H2354" s="21">
        <v>1</v>
      </c>
      <c r="I2354" s="8">
        <v>0</v>
      </c>
      <c r="J2354" s="22">
        <f t="shared" si="278"/>
        <v>0</v>
      </c>
    </row>
    <row r="2355" spans="1:10" x14ac:dyDescent="0.2">
      <c r="A2355" s="68" t="s">
        <v>349</v>
      </c>
      <c r="B2355" s="85" t="s">
        <v>637</v>
      </c>
      <c r="C2355" s="86" t="s">
        <v>253</v>
      </c>
      <c r="D2355" s="86">
        <v>123</v>
      </c>
      <c r="E2355" s="86">
        <v>111.00000000000001</v>
      </c>
      <c r="F2355" s="87" t="s">
        <v>264</v>
      </c>
      <c r="G2355" s="20" t="s">
        <v>30</v>
      </c>
      <c r="H2355" s="21">
        <v>1</v>
      </c>
      <c r="I2355" s="8">
        <v>0</v>
      </c>
      <c r="J2355" s="22">
        <f t="shared" si="278"/>
        <v>0</v>
      </c>
    </row>
    <row r="2356" spans="1:10" x14ac:dyDescent="0.2">
      <c r="A2356" s="68" t="s">
        <v>233</v>
      </c>
      <c r="B2356" s="85" t="s">
        <v>638</v>
      </c>
      <c r="C2356" s="86" t="s">
        <v>253</v>
      </c>
      <c r="D2356" s="86">
        <v>123</v>
      </c>
      <c r="E2356" s="86">
        <v>112.99999999999999</v>
      </c>
      <c r="F2356" s="87" t="s">
        <v>294</v>
      </c>
      <c r="G2356" s="20" t="s">
        <v>30</v>
      </c>
      <c r="H2356" s="21">
        <v>1</v>
      </c>
      <c r="I2356" s="8">
        <v>0</v>
      </c>
      <c r="J2356" s="22">
        <f t="shared" si="278"/>
        <v>0</v>
      </c>
    </row>
    <row r="2357" spans="1:10" x14ac:dyDescent="0.2">
      <c r="A2357" s="68" t="s">
        <v>371</v>
      </c>
      <c r="B2357" s="85" t="s">
        <v>638</v>
      </c>
      <c r="C2357" s="86" t="s">
        <v>260</v>
      </c>
      <c r="D2357" s="86">
        <v>78</v>
      </c>
      <c r="E2357" s="86">
        <v>206</v>
      </c>
      <c r="F2357" s="87" t="s">
        <v>294</v>
      </c>
      <c r="G2357" s="20" t="s">
        <v>30</v>
      </c>
      <c r="H2357" s="21">
        <v>1</v>
      </c>
      <c r="I2357" s="8">
        <v>0</v>
      </c>
      <c r="J2357" s="22">
        <f t="shared" si="278"/>
        <v>0</v>
      </c>
    </row>
    <row r="2358" spans="1:10" x14ac:dyDescent="0.2">
      <c r="A2358" s="68" t="s">
        <v>299</v>
      </c>
      <c r="B2358" s="85" t="s">
        <v>256</v>
      </c>
      <c r="C2358" s="86" t="s">
        <v>260</v>
      </c>
      <c r="D2358" s="86">
        <v>123</v>
      </c>
      <c r="E2358" s="86">
        <v>206.99999999999997</v>
      </c>
      <c r="F2358" s="87" t="s">
        <v>264</v>
      </c>
      <c r="G2358" s="20" t="s">
        <v>30</v>
      </c>
      <c r="H2358" s="21">
        <v>1</v>
      </c>
      <c r="I2358" s="8">
        <v>0</v>
      </c>
      <c r="J2358" s="22">
        <f t="shared" si="278"/>
        <v>0</v>
      </c>
    </row>
    <row r="2359" spans="1:10" x14ac:dyDescent="0.2">
      <c r="A2359" s="68" t="s">
        <v>416</v>
      </c>
      <c r="B2359" s="85" t="s">
        <v>256</v>
      </c>
      <c r="C2359" s="86" t="s">
        <v>424</v>
      </c>
      <c r="D2359" s="86">
        <v>181</v>
      </c>
      <c r="E2359" s="86">
        <v>113.99999999999999</v>
      </c>
      <c r="F2359" s="87" t="s">
        <v>264</v>
      </c>
      <c r="G2359" s="20" t="s">
        <v>30</v>
      </c>
      <c r="H2359" s="21">
        <v>1</v>
      </c>
      <c r="I2359" s="8">
        <v>0</v>
      </c>
      <c r="J2359" s="22">
        <f t="shared" si="278"/>
        <v>0</v>
      </c>
    </row>
    <row r="2360" spans="1:10" x14ac:dyDescent="0.2">
      <c r="A2360" s="45" t="s">
        <v>22</v>
      </c>
      <c r="B2360" s="45" t="s">
        <v>27</v>
      </c>
      <c r="C2360" s="45"/>
      <c r="D2360" s="45"/>
      <c r="E2360" s="45"/>
      <c r="F2360" s="45"/>
      <c r="G2360" s="15"/>
      <c r="H2360" s="16"/>
      <c r="I2360" s="17"/>
      <c r="J2360" s="17">
        <f>SUM(J2361:J2364)</f>
        <v>0</v>
      </c>
    </row>
    <row r="2361" spans="1:10" ht="11.25" customHeight="1" x14ac:dyDescent="0.2">
      <c r="A2361" s="31" t="s">
        <v>3</v>
      </c>
      <c r="B2361" s="134" t="s">
        <v>284</v>
      </c>
      <c r="C2361" s="135" t="s">
        <v>284</v>
      </c>
      <c r="D2361" s="135" t="s">
        <v>284</v>
      </c>
      <c r="E2361" s="135" t="s">
        <v>284</v>
      </c>
      <c r="F2361" s="136" t="s">
        <v>284</v>
      </c>
      <c r="G2361" s="20" t="s">
        <v>23</v>
      </c>
      <c r="H2361" s="23">
        <v>11.911899999999999</v>
      </c>
      <c r="I2361" s="9">
        <v>0</v>
      </c>
      <c r="J2361" s="22">
        <f>IF(ISNUMBER(H2361),ROUND(H2361*I2361,2),"")</f>
        <v>0</v>
      </c>
    </row>
    <row r="2362" spans="1:10" ht="11.25" customHeight="1" x14ac:dyDescent="0.2">
      <c r="A2362" s="31" t="s">
        <v>4</v>
      </c>
      <c r="B2362" s="134" t="s">
        <v>510</v>
      </c>
      <c r="C2362" s="135" t="s">
        <v>510</v>
      </c>
      <c r="D2362" s="135" t="s">
        <v>510</v>
      </c>
      <c r="E2362" s="135" t="s">
        <v>510</v>
      </c>
      <c r="F2362" s="136" t="s">
        <v>510</v>
      </c>
      <c r="G2362" s="20" t="s">
        <v>5</v>
      </c>
      <c r="H2362" s="23">
        <v>7.9300000000000006</v>
      </c>
      <c r="I2362" s="9">
        <v>0</v>
      </c>
      <c r="J2362" s="22">
        <f t="shared" ref="J2362:J2364" si="279">IF(ISNUMBER(H2362),ROUND(H2362*I2362,2),"")</f>
        <v>0</v>
      </c>
    </row>
    <row r="2363" spans="1:10" ht="11.25" customHeight="1" x14ac:dyDescent="0.2">
      <c r="A2363" s="31" t="s">
        <v>6</v>
      </c>
      <c r="B2363" s="134" t="s">
        <v>269</v>
      </c>
      <c r="C2363" s="135" t="s">
        <v>269</v>
      </c>
      <c r="D2363" s="135" t="s">
        <v>269</v>
      </c>
      <c r="E2363" s="135" t="s">
        <v>269</v>
      </c>
      <c r="F2363" s="136" t="s">
        <v>269</v>
      </c>
      <c r="G2363" s="20" t="s">
        <v>5</v>
      </c>
      <c r="H2363" s="23">
        <v>42</v>
      </c>
      <c r="I2363" s="9">
        <v>0</v>
      </c>
      <c r="J2363" s="22">
        <f t="shared" si="279"/>
        <v>0</v>
      </c>
    </row>
    <row r="2364" spans="1:10" ht="11.25" customHeight="1" x14ac:dyDescent="0.2">
      <c r="A2364" s="31" t="s">
        <v>7</v>
      </c>
      <c r="B2364" s="134" t="s">
        <v>271</v>
      </c>
      <c r="C2364" s="135" t="s">
        <v>271</v>
      </c>
      <c r="D2364" s="135" t="s">
        <v>271</v>
      </c>
      <c r="E2364" s="135" t="s">
        <v>271</v>
      </c>
      <c r="F2364" s="136" t="s">
        <v>271</v>
      </c>
      <c r="G2364" s="20" t="s">
        <v>5</v>
      </c>
      <c r="H2364" s="23">
        <v>42</v>
      </c>
      <c r="I2364" s="9">
        <v>0</v>
      </c>
      <c r="J2364" s="22">
        <f t="shared" si="279"/>
        <v>0</v>
      </c>
    </row>
    <row r="2365" spans="1:10" x14ac:dyDescent="0.2">
      <c r="A2365" s="52" t="s">
        <v>1118</v>
      </c>
      <c r="B2365" s="143" t="s">
        <v>1113</v>
      </c>
      <c r="C2365" s="144"/>
      <c r="D2365" s="37"/>
      <c r="E2365" s="37"/>
      <c r="F2365" s="37"/>
      <c r="G2365" s="38"/>
      <c r="H2365" s="38"/>
      <c r="I2365" s="38"/>
      <c r="J2365" s="36">
        <f>J2366+J2379</f>
        <v>0</v>
      </c>
    </row>
    <row r="2366" spans="1:10" x14ac:dyDescent="0.2">
      <c r="A2366" s="45" t="s">
        <v>21</v>
      </c>
      <c r="B2366" s="45" t="s">
        <v>42</v>
      </c>
      <c r="C2366" s="45"/>
      <c r="D2366" s="45"/>
      <c r="E2366" s="45"/>
      <c r="F2366" s="45"/>
      <c r="G2366" s="15"/>
      <c r="H2366" s="16"/>
      <c r="I2366" s="17"/>
      <c r="J2366" s="17">
        <f>J2367</f>
        <v>0</v>
      </c>
    </row>
    <row r="2367" spans="1:10" x14ac:dyDescent="0.2">
      <c r="A2367" s="45" t="s">
        <v>2</v>
      </c>
      <c r="B2367" s="45" t="s">
        <v>43</v>
      </c>
      <c r="C2367" s="45"/>
      <c r="D2367" s="45"/>
      <c r="E2367" s="45"/>
      <c r="F2367" s="45"/>
      <c r="G2367" s="15"/>
      <c r="H2367" s="16"/>
      <c r="I2367" s="18"/>
      <c r="J2367" s="18">
        <f>SUM(J2370:J2378)</f>
        <v>0</v>
      </c>
    </row>
    <row r="2368" spans="1:10" ht="33.75" customHeight="1" x14ac:dyDescent="0.2">
      <c r="A2368" s="53"/>
      <c r="B2368" s="137" t="s">
        <v>1096</v>
      </c>
      <c r="C2368" s="138"/>
      <c r="D2368" s="138"/>
      <c r="E2368" s="138"/>
      <c r="F2368" s="139"/>
      <c r="G2368" s="15"/>
      <c r="H2368" s="16"/>
      <c r="I2368" s="18"/>
      <c r="J2368" s="18"/>
    </row>
    <row r="2369" spans="1:10" ht="22.5" x14ac:dyDescent="0.2">
      <c r="A2369" s="44" t="s">
        <v>248</v>
      </c>
      <c r="B2369" s="41" t="s">
        <v>249</v>
      </c>
      <c r="C2369" s="41" t="s">
        <v>250</v>
      </c>
      <c r="D2369" s="41" t="s">
        <v>263</v>
      </c>
      <c r="E2369" s="41" t="s">
        <v>262</v>
      </c>
      <c r="F2369" s="41" t="s">
        <v>251</v>
      </c>
      <c r="G2369" s="41" t="s">
        <v>1</v>
      </c>
      <c r="H2369" s="42" t="s">
        <v>16</v>
      </c>
      <c r="I2369" s="43" t="s">
        <v>15</v>
      </c>
      <c r="J2369" s="43" t="s">
        <v>17</v>
      </c>
    </row>
    <row r="2370" spans="1:10" x14ac:dyDescent="0.2">
      <c r="A2370" s="68" t="s">
        <v>297</v>
      </c>
      <c r="B2370" s="85" t="s">
        <v>950</v>
      </c>
      <c r="C2370" s="86" t="s">
        <v>293</v>
      </c>
      <c r="D2370" s="86">
        <v>105</v>
      </c>
      <c r="E2370" s="86">
        <v>126</v>
      </c>
      <c r="F2370" s="87" t="s">
        <v>264</v>
      </c>
      <c r="G2370" s="20" t="s">
        <v>30</v>
      </c>
      <c r="H2370" s="21">
        <v>1</v>
      </c>
      <c r="I2370" s="8">
        <v>0</v>
      </c>
      <c r="J2370" s="22">
        <f t="shared" ref="J2370:J2378" si="280">IF(ISNUMBER(H2370),ROUND(H2370*I2370,2),"")</f>
        <v>0</v>
      </c>
    </row>
    <row r="2371" spans="1:10" x14ac:dyDescent="0.2">
      <c r="A2371" s="68" t="s">
        <v>298</v>
      </c>
      <c r="B2371" s="85" t="s">
        <v>366</v>
      </c>
      <c r="C2371" s="86" t="s">
        <v>293</v>
      </c>
      <c r="D2371" s="86">
        <v>88</v>
      </c>
      <c r="E2371" s="86">
        <v>126</v>
      </c>
      <c r="F2371" s="87" t="s">
        <v>264</v>
      </c>
      <c r="G2371" s="20" t="s">
        <v>30</v>
      </c>
      <c r="H2371" s="21">
        <v>1</v>
      </c>
      <c r="I2371" s="8">
        <v>0</v>
      </c>
      <c r="J2371" s="22">
        <f t="shared" si="280"/>
        <v>0</v>
      </c>
    </row>
    <row r="2372" spans="1:10" x14ac:dyDescent="0.2">
      <c r="A2372" s="68" t="s">
        <v>349</v>
      </c>
      <c r="B2372" s="85" t="s">
        <v>637</v>
      </c>
      <c r="C2372" s="86" t="s">
        <v>253</v>
      </c>
      <c r="D2372" s="86">
        <v>123</v>
      </c>
      <c r="E2372" s="86">
        <v>120</v>
      </c>
      <c r="F2372" s="87" t="s">
        <v>264</v>
      </c>
      <c r="G2372" s="20" t="s">
        <v>30</v>
      </c>
      <c r="H2372" s="21">
        <v>1</v>
      </c>
      <c r="I2372" s="8">
        <v>0</v>
      </c>
      <c r="J2372" s="22">
        <f t="shared" si="280"/>
        <v>0</v>
      </c>
    </row>
    <row r="2373" spans="1:10" x14ac:dyDescent="0.2">
      <c r="A2373" s="68" t="s">
        <v>285</v>
      </c>
      <c r="B2373" s="85" t="s">
        <v>535</v>
      </c>
      <c r="C2373" s="86" t="s">
        <v>260</v>
      </c>
      <c r="D2373" s="86">
        <v>123</v>
      </c>
      <c r="E2373" s="86">
        <v>198</v>
      </c>
      <c r="F2373" s="87" t="s">
        <v>264</v>
      </c>
      <c r="G2373" s="20" t="s">
        <v>30</v>
      </c>
      <c r="H2373" s="21">
        <v>1</v>
      </c>
      <c r="I2373" s="8">
        <v>0</v>
      </c>
      <c r="J2373" s="22">
        <f t="shared" si="280"/>
        <v>0</v>
      </c>
    </row>
    <row r="2374" spans="1:10" x14ac:dyDescent="0.2">
      <c r="A2374" s="68" t="s">
        <v>254</v>
      </c>
      <c r="B2374" s="85" t="s">
        <v>535</v>
      </c>
      <c r="C2374" s="86" t="s">
        <v>293</v>
      </c>
      <c r="D2374" s="86">
        <v>120</v>
      </c>
      <c r="E2374" s="86">
        <v>119</v>
      </c>
      <c r="F2374" s="87" t="s">
        <v>264</v>
      </c>
      <c r="G2374" s="20" t="s">
        <v>30</v>
      </c>
      <c r="H2374" s="21">
        <v>1</v>
      </c>
      <c r="I2374" s="8">
        <v>0</v>
      </c>
      <c r="J2374" s="22">
        <f t="shared" si="280"/>
        <v>0</v>
      </c>
    </row>
    <row r="2375" spans="1:10" x14ac:dyDescent="0.2">
      <c r="A2375" s="68" t="s">
        <v>235</v>
      </c>
      <c r="B2375" s="85" t="s">
        <v>367</v>
      </c>
      <c r="C2375" s="86" t="s">
        <v>253</v>
      </c>
      <c r="D2375" s="86">
        <v>123</v>
      </c>
      <c r="E2375" s="86">
        <v>123</v>
      </c>
      <c r="F2375" s="87" t="s">
        <v>264</v>
      </c>
      <c r="G2375" s="20" t="s">
        <v>30</v>
      </c>
      <c r="H2375" s="21">
        <v>1</v>
      </c>
      <c r="I2375" s="8">
        <v>0</v>
      </c>
      <c r="J2375" s="22">
        <f t="shared" si="280"/>
        <v>0</v>
      </c>
    </row>
    <row r="2376" spans="1:10" x14ac:dyDescent="0.2">
      <c r="A2376" s="68" t="s">
        <v>236</v>
      </c>
      <c r="B2376" s="85" t="s">
        <v>499</v>
      </c>
      <c r="C2376" s="86" t="s">
        <v>253</v>
      </c>
      <c r="D2376" s="86">
        <v>123</v>
      </c>
      <c r="E2376" s="86">
        <v>120</v>
      </c>
      <c r="F2376" s="87" t="s">
        <v>264</v>
      </c>
      <c r="G2376" s="20" t="s">
        <v>30</v>
      </c>
      <c r="H2376" s="21">
        <v>1</v>
      </c>
      <c r="I2376" s="8">
        <v>0</v>
      </c>
      <c r="J2376" s="22">
        <f t="shared" si="280"/>
        <v>0</v>
      </c>
    </row>
    <row r="2377" spans="1:10" x14ac:dyDescent="0.2">
      <c r="A2377" s="68" t="s">
        <v>405</v>
      </c>
      <c r="B2377" s="85" t="s">
        <v>893</v>
      </c>
      <c r="C2377" s="86" t="s">
        <v>386</v>
      </c>
      <c r="D2377" s="86">
        <v>123</v>
      </c>
      <c r="E2377" s="86">
        <v>198</v>
      </c>
      <c r="F2377" s="87" t="s">
        <v>264</v>
      </c>
      <c r="G2377" s="20" t="s">
        <v>30</v>
      </c>
      <c r="H2377" s="21">
        <v>1</v>
      </c>
      <c r="I2377" s="8">
        <v>0</v>
      </c>
      <c r="J2377" s="22">
        <f t="shared" si="280"/>
        <v>0</v>
      </c>
    </row>
    <row r="2378" spans="1:10" x14ac:dyDescent="0.2">
      <c r="A2378" s="68" t="s">
        <v>942</v>
      </c>
      <c r="B2378" s="85" t="s">
        <v>893</v>
      </c>
      <c r="C2378" s="86" t="s">
        <v>260</v>
      </c>
      <c r="D2378" s="86">
        <v>78</v>
      </c>
      <c r="E2378" s="86">
        <v>245.00000000000003</v>
      </c>
      <c r="F2378" s="87" t="s">
        <v>264</v>
      </c>
      <c r="G2378" s="20" t="s">
        <v>30</v>
      </c>
      <c r="H2378" s="21">
        <v>1</v>
      </c>
      <c r="I2378" s="8">
        <v>0</v>
      </c>
      <c r="J2378" s="22">
        <f t="shared" si="280"/>
        <v>0</v>
      </c>
    </row>
    <row r="2379" spans="1:10" x14ac:dyDescent="0.2">
      <c r="A2379" s="45" t="s">
        <v>22</v>
      </c>
      <c r="B2379" s="45" t="s">
        <v>27</v>
      </c>
      <c r="C2379" s="45"/>
      <c r="D2379" s="45"/>
      <c r="E2379" s="45"/>
      <c r="F2379" s="45"/>
      <c r="G2379" s="15"/>
      <c r="H2379" s="16"/>
      <c r="I2379" s="17"/>
      <c r="J2379" s="17">
        <f>SUM(J2380:J2384)</f>
        <v>0</v>
      </c>
    </row>
    <row r="2380" spans="1:10" ht="11.25" customHeight="1" x14ac:dyDescent="0.2">
      <c r="A2380" s="31" t="s">
        <v>3</v>
      </c>
      <c r="B2380" s="134" t="s">
        <v>284</v>
      </c>
      <c r="C2380" s="135" t="s">
        <v>284</v>
      </c>
      <c r="D2380" s="135" t="s">
        <v>284</v>
      </c>
      <c r="E2380" s="135" t="s">
        <v>284</v>
      </c>
      <c r="F2380" s="136" t="s">
        <v>284</v>
      </c>
      <c r="G2380" s="20" t="s">
        <v>23</v>
      </c>
      <c r="H2380" s="23">
        <v>7.6890000000000001</v>
      </c>
      <c r="I2380" s="9">
        <v>0</v>
      </c>
      <c r="J2380" s="22">
        <f>IF(ISNUMBER(H2380),ROUND(H2380*I2380,2),"")</f>
        <v>0</v>
      </c>
    </row>
    <row r="2381" spans="1:10" ht="11.25" customHeight="1" x14ac:dyDescent="0.2">
      <c r="A2381" s="31" t="s">
        <v>4</v>
      </c>
      <c r="B2381" s="134" t="s">
        <v>290</v>
      </c>
      <c r="C2381" s="135" t="s">
        <v>290</v>
      </c>
      <c r="D2381" s="135" t="s">
        <v>290</v>
      </c>
      <c r="E2381" s="135" t="s">
        <v>290</v>
      </c>
      <c r="F2381" s="136" t="s">
        <v>290</v>
      </c>
      <c r="G2381" s="20" t="s">
        <v>23</v>
      </c>
      <c r="H2381" s="23">
        <v>3.8316000000000003</v>
      </c>
      <c r="I2381" s="9">
        <v>0</v>
      </c>
      <c r="J2381" s="22">
        <f t="shared" ref="J2381:J2384" si="281">IF(ISNUMBER(H2381),ROUND(H2381*I2381,2),"")</f>
        <v>0</v>
      </c>
    </row>
    <row r="2382" spans="1:10" ht="11.25" customHeight="1" x14ac:dyDescent="0.2">
      <c r="A2382" s="31" t="s">
        <v>6</v>
      </c>
      <c r="B2382" s="134" t="s">
        <v>1114</v>
      </c>
      <c r="C2382" s="135" t="s">
        <v>1114</v>
      </c>
      <c r="D2382" s="135" t="s">
        <v>1114</v>
      </c>
      <c r="E2382" s="135" t="s">
        <v>1114</v>
      </c>
      <c r="F2382" s="136" t="s">
        <v>1114</v>
      </c>
      <c r="G2382" s="20" t="s">
        <v>5</v>
      </c>
      <c r="H2382" s="23">
        <v>11.03</v>
      </c>
      <c r="I2382" s="9">
        <v>0</v>
      </c>
      <c r="J2382" s="22">
        <f t="shared" si="281"/>
        <v>0</v>
      </c>
    </row>
    <row r="2383" spans="1:10" ht="11.25" customHeight="1" x14ac:dyDescent="0.2">
      <c r="A2383" s="31" t="s">
        <v>7</v>
      </c>
      <c r="B2383" s="134" t="s">
        <v>269</v>
      </c>
      <c r="C2383" s="135" t="s">
        <v>269</v>
      </c>
      <c r="D2383" s="135" t="s">
        <v>269</v>
      </c>
      <c r="E2383" s="135" t="s">
        <v>269</v>
      </c>
      <c r="F2383" s="136" t="s">
        <v>269</v>
      </c>
      <c r="G2383" s="20" t="s">
        <v>5</v>
      </c>
      <c r="H2383" s="23">
        <v>50.82</v>
      </c>
      <c r="I2383" s="9">
        <v>0</v>
      </c>
      <c r="J2383" s="22">
        <f t="shared" si="281"/>
        <v>0</v>
      </c>
    </row>
    <row r="2384" spans="1:10" ht="11.25" customHeight="1" x14ac:dyDescent="0.2">
      <c r="A2384" s="31" t="s">
        <v>8</v>
      </c>
      <c r="B2384" s="134" t="s">
        <v>271</v>
      </c>
      <c r="C2384" s="135" t="s">
        <v>271</v>
      </c>
      <c r="D2384" s="135" t="s">
        <v>271</v>
      </c>
      <c r="E2384" s="135" t="s">
        <v>271</v>
      </c>
      <c r="F2384" s="136" t="s">
        <v>271</v>
      </c>
      <c r="G2384" s="20" t="s">
        <v>5</v>
      </c>
      <c r="H2384" s="23">
        <v>50.82</v>
      </c>
      <c r="I2384" s="9">
        <v>0</v>
      </c>
      <c r="J2384" s="22">
        <f t="shared" si="281"/>
        <v>0</v>
      </c>
    </row>
    <row r="2385" spans="1:10" x14ac:dyDescent="0.2">
      <c r="A2385" s="52" t="s">
        <v>1122</v>
      </c>
      <c r="B2385" s="143" t="s">
        <v>1116</v>
      </c>
      <c r="C2385" s="144"/>
      <c r="D2385" s="37"/>
      <c r="E2385" s="37"/>
      <c r="F2385" s="37"/>
      <c r="G2385" s="38"/>
      <c r="H2385" s="38"/>
      <c r="I2385" s="38"/>
      <c r="J2385" s="36">
        <f>J2386+J2393</f>
        <v>0</v>
      </c>
    </row>
    <row r="2386" spans="1:10" x14ac:dyDescent="0.2">
      <c r="A2386" s="45" t="s">
        <v>21</v>
      </c>
      <c r="B2386" s="45" t="s">
        <v>42</v>
      </c>
      <c r="C2386" s="45"/>
      <c r="D2386" s="45"/>
      <c r="E2386" s="45"/>
      <c r="F2386" s="45"/>
      <c r="G2386" s="15"/>
      <c r="H2386" s="16"/>
      <c r="I2386" s="17"/>
      <c r="J2386" s="17">
        <f>J2387</f>
        <v>0</v>
      </c>
    </row>
    <row r="2387" spans="1:10" x14ac:dyDescent="0.2">
      <c r="A2387" s="45" t="s">
        <v>2</v>
      </c>
      <c r="B2387" s="45" t="s">
        <v>43</v>
      </c>
      <c r="C2387" s="45"/>
      <c r="D2387" s="45"/>
      <c r="E2387" s="45"/>
      <c r="F2387" s="45"/>
      <c r="G2387" s="15"/>
      <c r="H2387" s="16"/>
      <c r="I2387" s="18"/>
      <c r="J2387" s="18">
        <f>SUM(J2390:J2392)</f>
        <v>0</v>
      </c>
    </row>
    <row r="2388" spans="1:10" ht="33.75" customHeight="1" x14ac:dyDescent="0.2">
      <c r="A2388" s="53"/>
      <c r="B2388" s="137" t="s">
        <v>1096</v>
      </c>
      <c r="C2388" s="138"/>
      <c r="D2388" s="138"/>
      <c r="E2388" s="138"/>
      <c r="F2388" s="139"/>
      <c r="G2388" s="15"/>
      <c r="H2388" s="16"/>
      <c r="I2388" s="18"/>
      <c r="J2388" s="18"/>
    </row>
    <row r="2389" spans="1:10" ht="22.5" x14ac:dyDescent="0.2">
      <c r="A2389" s="44" t="s">
        <v>248</v>
      </c>
      <c r="B2389" s="41" t="s">
        <v>249</v>
      </c>
      <c r="C2389" s="41" t="s">
        <v>250</v>
      </c>
      <c r="D2389" s="41" t="s">
        <v>263</v>
      </c>
      <c r="E2389" s="41" t="s">
        <v>262</v>
      </c>
      <c r="F2389" s="41" t="s">
        <v>251</v>
      </c>
      <c r="G2389" s="41" t="s">
        <v>1</v>
      </c>
      <c r="H2389" s="42" t="s">
        <v>16</v>
      </c>
      <c r="I2389" s="43" t="s">
        <v>15</v>
      </c>
      <c r="J2389" s="43" t="s">
        <v>17</v>
      </c>
    </row>
    <row r="2390" spans="1:10" x14ac:dyDescent="0.2">
      <c r="A2390" s="68" t="s">
        <v>233</v>
      </c>
      <c r="B2390" s="85" t="s">
        <v>367</v>
      </c>
      <c r="C2390" s="86" t="s">
        <v>293</v>
      </c>
      <c r="D2390" s="86">
        <v>123</v>
      </c>
      <c r="E2390" s="86">
        <v>131</v>
      </c>
      <c r="F2390" s="87" t="s">
        <v>264</v>
      </c>
      <c r="G2390" s="20" t="s">
        <v>30</v>
      </c>
      <c r="H2390" s="21">
        <v>1</v>
      </c>
      <c r="I2390" s="8">
        <v>0</v>
      </c>
      <c r="J2390" s="22">
        <f t="shared" ref="J2390:J2392" si="282">IF(ISNUMBER(H2390),ROUND(H2390*I2390,2),"")</f>
        <v>0</v>
      </c>
    </row>
    <row r="2391" spans="1:10" x14ac:dyDescent="0.2">
      <c r="A2391" s="68" t="s">
        <v>371</v>
      </c>
      <c r="B2391" s="85" t="s">
        <v>367</v>
      </c>
      <c r="C2391" s="86" t="s">
        <v>260</v>
      </c>
      <c r="D2391" s="86">
        <v>71</v>
      </c>
      <c r="E2391" s="86">
        <v>225.99999999999997</v>
      </c>
      <c r="F2391" s="87" t="s">
        <v>264</v>
      </c>
      <c r="G2391" s="20" t="s">
        <v>30</v>
      </c>
      <c r="H2391" s="21">
        <v>1</v>
      </c>
      <c r="I2391" s="8">
        <v>0</v>
      </c>
      <c r="J2391" s="22">
        <f t="shared" si="282"/>
        <v>0</v>
      </c>
    </row>
    <row r="2392" spans="1:10" x14ac:dyDescent="0.2">
      <c r="A2392" s="68" t="s">
        <v>235</v>
      </c>
      <c r="B2392" s="85" t="s">
        <v>535</v>
      </c>
      <c r="C2392" s="86" t="s">
        <v>253</v>
      </c>
      <c r="D2392" s="86">
        <v>123</v>
      </c>
      <c r="E2392" s="86">
        <v>170</v>
      </c>
      <c r="F2392" s="87" t="s">
        <v>264</v>
      </c>
      <c r="G2392" s="20" t="s">
        <v>30</v>
      </c>
      <c r="H2392" s="21">
        <v>1</v>
      </c>
      <c r="I2392" s="8">
        <v>0</v>
      </c>
      <c r="J2392" s="22">
        <f t="shared" si="282"/>
        <v>0</v>
      </c>
    </row>
    <row r="2393" spans="1:10" x14ac:dyDescent="0.2">
      <c r="A2393" s="45" t="s">
        <v>22</v>
      </c>
      <c r="B2393" s="45" t="s">
        <v>27</v>
      </c>
      <c r="C2393" s="45"/>
      <c r="D2393" s="45"/>
      <c r="E2393" s="45"/>
      <c r="F2393" s="45"/>
      <c r="G2393" s="15"/>
      <c r="H2393" s="16"/>
      <c r="I2393" s="17"/>
      <c r="J2393" s="17">
        <f>SUM(J2394:J2397)</f>
        <v>0</v>
      </c>
    </row>
    <row r="2394" spans="1:10" ht="11.25" customHeight="1" x14ac:dyDescent="0.2">
      <c r="A2394" s="31" t="s">
        <v>3</v>
      </c>
      <c r="B2394" s="134" t="s">
        <v>284</v>
      </c>
      <c r="C2394" s="135" t="s">
        <v>284</v>
      </c>
      <c r="D2394" s="135" t="s">
        <v>284</v>
      </c>
      <c r="E2394" s="135" t="s">
        <v>284</v>
      </c>
      <c r="F2394" s="136" t="s">
        <v>284</v>
      </c>
      <c r="G2394" s="20" t="s">
        <v>23</v>
      </c>
      <c r="H2394" s="23">
        <v>5.3734999999999999</v>
      </c>
      <c r="I2394" s="9">
        <v>0</v>
      </c>
      <c r="J2394" s="22">
        <f>IF(ISNUMBER(H2394),ROUND(H2394*I2394,2),"")</f>
        <v>0</v>
      </c>
    </row>
    <row r="2395" spans="1:10" ht="11.25" customHeight="1" x14ac:dyDescent="0.2">
      <c r="A2395" s="31" t="s">
        <v>4</v>
      </c>
      <c r="B2395" s="134" t="s">
        <v>1117</v>
      </c>
      <c r="C2395" s="135" t="s">
        <v>1117</v>
      </c>
      <c r="D2395" s="135" t="s">
        <v>1117</v>
      </c>
      <c r="E2395" s="135" t="s">
        <v>1117</v>
      </c>
      <c r="F2395" s="136" t="s">
        <v>1117</v>
      </c>
      <c r="G2395" s="20" t="s">
        <v>5</v>
      </c>
      <c r="H2395" s="23">
        <v>2.59</v>
      </c>
      <c r="I2395" s="9">
        <v>0</v>
      </c>
      <c r="J2395" s="22">
        <f t="shared" ref="J2395:J2397" si="283">IF(ISNUMBER(H2395),ROUND(H2395*I2395,2),"")</f>
        <v>0</v>
      </c>
    </row>
    <row r="2396" spans="1:10" ht="11.25" customHeight="1" x14ac:dyDescent="0.2">
      <c r="A2396" s="31" t="s">
        <v>6</v>
      </c>
      <c r="B2396" s="134" t="s">
        <v>269</v>
      </c>
      <c r="C2396" s="135" t="s">
        <v>269</v>
      </c>
      <c r="D2396" s="135" t="s">
        <v>269</v>
      </c>
      <c r="E2396" s="135" t="s">
        <v>269</v>
      </c>
      <c r="F2396" s="136" t="s">
        <v>269</v>
      </c>
      <c r="G2396" s="20" t="s">
        <v>5</v>
      </c>
      <c r="H2396" s="23">
        <v>16.940000000000001</v>
      </c>
      <c r="I2396" s="9">
        <v>0</v>
      </c>
      <c r="J2396" s="22">
        <f t="shared" si="283"/>
        <v>0</v>
      </c>
    </row>
    <row r="2397" spans="1:10" ht="11.25" customHeight="1" x14ac:dyDescent="0.2">
      <c r="A2397" s="31" t="s">
        <v>7</v>
      </c>
      <c r="B2397" s="134" t="s">
        <v>271</v>
      </c>
      <c r="C2397" s="135" t="s">
        <v>271</v>
      </c>
      <c r="D2397" s="135" t="s">
        <v>271</v>
      </c>
      <c r="E2397" s="135" t="s">
        <v>271</v>
      </c>
      <c r="F2397" s="136" t="s">
        <v>271</v>
      </c>
      <c r="G2397" s="20" t="s">
        <v>5</v>
      </c>
      <c r="H2397" s="23">
        <v>16.940000000000001</v>
      </c>
      <c r="I2397" s="9">
        <v>0</v>
      </c>
      <c r="J2397" s="22">
        <f t="shared" si="283"/>
        <v>0</v>
      </c>
    </row>
    <row r="2398" spans="1:10" x14ac:dyDescent="0.2">
      <c r="A2398" s="52" t="s">
        <v>1124</v>
      </c>
      <c r="B2398" s="143" t="s">
        <v>1119</v>
      </c>
      <c r="C2398" s="144"/>
      <c r="D2398" s="37"/>
      <c r="E2398" s="37"/>
      <c r="F2398" s="37"/>
      <c r="G2398" s="38"/>
      <c r="H2398" s="38"/>
      <c r="I2398" s="38"/>
      <c r="J2398" s="36">
        <f>J2399+J2408</f>
        <v>0</v>
      </c>
    </row>
    <row r="2399" spans="1:10" x14ac:dyDescent="0.2">
      <c r="A2399" s="45" t="s">
        <v>21</v>
      </c>
      <c r="B2399" s="45" t="s">
        <v>42</v>
      </c>
      <c r="C2399" s="45"/>
      <c r="D2399" s="45"/>
      <c r="E2399" s="45"/>
      <c r="F2399" s="45"/>
      <c r="G2399" s="15"/>
      <c r="H2399" s="16"/>
      <c r="I2399" s="17"/>
      <c r="J2399" s="17">
        <f>J2400</f>
        <v>0</v>
      </c>
    </row>
    <row r="2400" spans="1:10" x14ac:dyDescent="0.2">
      <c r="A2400" s="45" t="s">
        <v>2</v>
      </c>
      <c r="B2400" s="45" t="s">
        <v>43</v>
      </c>
      <c r="C2400" s="45"/>
      <c r="D2400" s="45"/>
      <c r="E2400" s="45"/>
      <c r="F2400" s="45"/>
      <c r="G2400" s="15"/>
      <c r="H2400" s="16"/>
      <c r="I2400" s="18"/>
      <c r="J2400" s="18">
        <f>SUM(J2403:J2407)</f>
        <v>0</v>
      </c>
    </row>
    <row r="2401" spans="1:10" ht="33.75" customHeight="1" x14ac:dyDescent="0.2">
      <c r="A2401" s="53"/>
      <c r="B2401" s="137" t="s">
        <v>1120</v>
      </c>
      <c r="C2401" s="138"/>
      <c r="D2401" s="138"/>
      <c r="E2401" s="138"/>
      <c r="F2401" s="139"/>
      <c r="G2401" s="15"/>
      <c r="H2401" s="16"/>
      <c r="I2401" s="18"/>
      <c r="J2401" s="18"/>
    </row>
    <row r="2402" spans="1:10" ht="22.5" x14ac:dyDescent="0.2">
      <c r="A2402" s="44" t="s">
        <v>248</v>
      </c>
      <c r="B2402" s="41" t="s">
        <v>249</v>
      </c>
      <c r="C2402" s="41" t="s">
        <v>250</v>
      </c>
      <c r="D2402" s="41" t="s">
        <v>263</v>
      </c>
      <c r="E2402" s="41" t="s">
        <v>262</v>
      </c>
      <c r="F2402" s="41" t="s">
        <v>251</v>
      </c>
      <c r="G2402" s="41" t="s">
        <v>1</v>
      </c>
      <c r="H2402" s="42" t="s">
        <v>16</v>
      </c>
      <c r="I2402" s="43" t="s">
        <v>15</v>
      </c>
      <c r="J2402" s="43" t="s">
        <v>17</v>
      </c>
    </row>
    <row r="2403" spans="1:10" x14ac:dyDescent="0.2">
      <c r="A2403" s="68" t="s">
        <v>233</v>
      </c>
      <c r="B2403" s="85" t="s">
        <v>514</v>
      </c>
      <c r="C2403" s="86" t="s">
        <v>293</v>
      </c>
      <c r="D2403" s="86">
        <v>123</v>
      </c>
      <c r="E2403" s="86">
        <v>157</v>
      </c>
      <c r="F2403" s="87" t="s">
        <v>264</v>
      </c>
      <c r="G2403" s="20" t="s">
        <v>30</v>
      </c>
      <c r="H2403" s="21">
        <v>1</v>
      </c>
      <c r="I2403" s="8">
        <v>0</v>
      </c>
      <c r="J2403" s="22">
        <f t="shared" ref="J2403:J2407" si="284">IF(ISNUMBER(H2403),ROUND(H2403*I2403,2),"")</f>
        <v>0</v>
      </c>
    </row>
    <row r="2404" spans="1:10" x14ac:dyDescent="0.2">
      <c r="A2404" s="68" t="s">
        <v>254</v>
      </c>
      <c r="B2404" s="85" t="s">
        <v>499</v>
      </c>
      <c r="C2404" s="86" t="s">
        <v>293</v>
      </c>
      <c r="D2404" s="86">
        <v>123</v>
      </c>
      <c r="E2404" s="86">
        <v>151</v>
      </c>
      <c r="F2404" s="87" t="s">
        <v>264</v>
      </c>
      <c r="G2404" s="20" t="s">
        <v>30</v>
      </c>
      <c r="H2404" s="21">
        <v>1</v>
      </c>
      <c r="I2404" s="8">
        <v>0</v>
      </c>
      <c r="J2404" s="22">
        <f t="shared" si="284"/>
        <v>0</v>
      </c>
    </row>
    <row r="2405" spans="1:10" x14ac:dyDescent="0.2">
      <c r="A2405" s="68" t="s">
        <v>299</v>
      </c>
      <c r="B2405" s="85" t="s">
        <v>256</v>
      </c>
      <c r="C2405" s="86" t="s">
        <v>260</v>
      </c>
      <c r="D2405" s="86">
        <v>92</v>
      </c>
      <c r="E2405" s="86">
        <v>202.99999999999997</v>
      </c>
      <c r="F2405" s="87" t="s">
        <v>264</v>
      </c>
      <c r="G2405" s="20" t="s">
        <v>30</v>
      </c>
      <c r="H2405" s="21">
        <v>1</v>
      </c>
      <c r="I2405" s="8">
        <v>0</v>
      </c>
      <c r="J2405" s="22">
        <f t="shared" si="284"/>
        <v>0</v>
      </c>
    </row>
    <row r="2406" spans="1:10" x14ac:dyDescent="0.2">
      <c r="A2406" s="68" t="s">
        <v>236</v>
      </c>
      <c r="B2406" s="85" t="s">
        <v>256</v>
      </c>
      <c r="C2406" s="86" t="s">
        <v>293</v>
      </c>
      <c r="D2406" s="86">
        <v>123</v>
      </c>
      <c r="E2406" s="86">
        <v>136</v>
      </c>
      <c r="F2406" s="87" t="s">
        <v>264</v>
      </c>
      <c r="G2406" s="20" t="s">
        <v>30</v>
      </c>
      <c r="H2406" s="21">
        <v>1</v>
      </c>
      <c r="I2406" s="8">
        <v>0</v>
      </c>
      <c r="J2406" s="22">
        <f t="shared" si="284"/>
        <v>0</v>
      </c>
    </row>
    <row r="2407" spans="1:10" x14ac:dyDescent="0.2">
      <c r="A2407" s="68" t="s">
        <v>327</v>
      </c>
      <c r="B2407" s="85" t="s">
        <v>536</v>
      </c>
      <c r="C2407" s="86" t="s">
        <v>293</v>
      </c>
      <c r="D2407" s="86">
        <v>123</v>
      </c>
      <c r="E2407" s="86">
        <v>118</v>
      </c>
      <c r="F2407" s="87" t="s">
        <v>264</v>
      </c>
      <c r="G2407" s="20" t="s">
        <v>30</v>
      </c>
      <c r="H2407" s="21">
        <v>1</v>
      </c>
      <c r="I2407" s="8">
        <v>0</v>
      </c>
      <c r="J2407" s="22">
        <f t="shared" si="284"/>
        <v>0</v>
      </c>
    </row>
    <row r="2408" spans="1:10" x14ac:dyDescent="0.2">
      <c r="A2408" s="45" t="s">
        <v>22</v>
      </c>
      <c r="B2408" s="45" t="s">
        <v>27</v>
      </c>
      <c r="C2408" s="45"/>
      <c r="D2408" s="45"/>
      <c r="E2408" s="45"/>
      <c r="F2408" s="45"/>
      <c r="G2408" s="15"/>
      <c r="H2408" s="16"/>
      <c r="I2408" s="17"/>
      <c r="J2408" s="17">
        <f>SUM(J2409:J2412)</f>
        <v>0</v>
      </c>
    </row>
    <row r="2409" spans="1:10" ht="11.25" customHeight="1" x14ac:dyDescent="0.2">
      <c r="A2409" s="31" t="s">
        <v>3</v>
      </c>
      <c r="B2409" s="134" t="s">
        <v>290</v>
      </c>
      <c r="C2409" s="135" t="s">
        <v>290</v>
      </c>
      <c r="D2409" s="135" t="s">
        <v>290</v>
      </c>
      <c r="E2409" s="135" t="s">
        <v>290</v>
      </c>
      <c r="F2409" s="136" t="s">
        <v>290</v>
      </c>
      <c r="G2409" s="20" t="s">
        <v>23</v>
      </c>
      <c r="H2409" s="23">
        <v>7.6452999999999998</v>
      </c>
      <c r="I2409" s="9">
        <v>0</v>
      </c>
      <c r="J2409" s="22">
        <f>IF(ISNUMBER(H2409),ROUND(H2409*I2409,2),"")</f>
        <v>0</v>
      </c>
    </row>
    <row r="2410" spans="1:10" ht="11.25" customHeight="1" x14ac:dyDescent="0.2">
      <c r="A2410" s="31" t="s">
        <v>4</v>
      </c>
      <c r="B2410" s="134" t="s">
        <v>1121</v>
      </c>
      <c r="C2410" s="135" t="s">
        <v>1121</v>
      </c>
      <c r="D2410" s="135" t="s">
        <v>1121</v>
      </c>
      <c r="E2410" s="135" t="s">
        <v>1121</v>
      </c>
      <c r="F2410" s="136" t="s">
        <v>1121</v>
      </c>
      <c r="G2410" s="20" t="s">
        <v>5</v>
      </c>
      <c r="H2410" s="23">
        <v>5.52</v>
      </c>
      <c r="I2410" s="9">
        <v>0</v>
      </c>
      <c r="J2410" s="22">
        <f t="shared" ref="J2410:J2412" si="285">IF(ISNUMBER(H2410),ROUND(H2410*I2410,2),"")</f>
        <v>0</v>
      </c>
    </row>
    <row r="2411" spans="1:10" ht="11.25" customHeight="1" x14ac:dyDescent="0.2">
      <c r="A2411" s="31" t="s">
        <v>6</v>
      </c>
      <c r="B2411" s="134" t="s">
        <v>269</v>
      </c>
      <c r="C2411" s="135" t="s">
        <v>269</v>
      </c>
      <c r="D2411" s="135" t="s">
        <v>269</v>
      </c>
      <c r="E2411" s="135" t="s">
        <v>269</v>
      </c>
      <c r="F2411" s="136" t="s">
        <v>269</v>
      </c>
      <c r="G2411" s="20" t="s">
        <v>5</v>
      </c>
      <c r="H2411" s="23">
        <v>27.780000000000005</v>
      </c>
      <c r="I2411" s="9">
        <v>0</v>
      </c>
      <c r="J2411" s="22">
        <f t="shared" si="285"/>
        <v>0</v>
      </c>
    </row>
    <row r="2412" spans="1:10" ht="11.25" customHeight="1" x14ac:dyDescent="0.2">
      <c r="A2412" s="31" t="s">
        <v>7</v>
      </c>
      <c r="B2412" s="134" t="s">
        <v>271</v>
      </c>
      <c r="C2412" s="135" t="s">
        <v>271</v>
      </c>
      <c r="D2412" s="135" t="s">
        <v>271</v>
      </c>
      <c r="E2412" s="135" t="s">
        <v>271</v>
      </c>
      <c r="F2412" s="136" t="s">
        <v>271</v>
      </c>
      <c r="G2412" s="20" t="s">
        <v>5</v>
      </c>
      <c r="H2412" s="23">
        <v>27.780000000000005</v>
      </c>
      <c r="I2412" s="9">
        <v>0</v>
      </c>
      <c r="J2412" s="22">
        <f t="shared" si="285"/>
        <v>0</v>
      </c>
    </row>
    <row r="2413" spans="1:10" x14ac:dyDescent="0.2">
      <c r="A2413" s="52" t="s">
        <v>1129</v>
      </c>
      <c r="B2413" s="143" t="s">
        <v>1123</v>
      </c>
      <c r="C2413" s="144"/>
      <c r="D2413" s="37"/>
      <c r="E2413" s="37"/>
      <c r="F2413" s="37"/>
      <c r="G2413" s="38"/>
      <c r="H2413" s="38"/>
      <c r="I2413" s="38"/>
      <c r="J2413" s="36">
        <f>J2414+J2426</f>
        <v>0</v>
      </c>
    </row>
    <row r="2414" spans="1:10" x14ac:dyDescent="0.2">
      <c r="A2414" s="45" t="s">
        <v>21</v>
      </c>
      <c r="B2414" s="45" t="s">
        <v>42</v>
      </c>
      <c r="C2414" s="45"/>
      <c r="D2414" s="45"/>
      <c r="E2414" s="45"/>
      <c r="F2414" s="45"/>
      <c r="G2414" s="15"/>
      <c r="H2414" s="16"/>
      <c r="I2414" s="17"/>
      <c r="J2414" s="17">
        <f>J2415</f>
        <v>0</v>
      </c>
    </row>
    <row r="2415" spans="1:10" x14ac:dyDescent="0.2">
      <c r="A2415" s="45" t="s">
        <v>2</v>
      </c>
      <c r="B2415" s="45" t="s">
        <v>43</v>
      </c>
      <c r="C2415" s="45"/>
      <c r="D2415" s="45"/>
      <c r="E2415" s="45"/>
      <c r="F2415" s="45"/>
      <c r="G2415" s="15"/>
      <c r="H2415" s="16"/>
      <c r="I2415" s="18"/>
      <c r="J2415" s="18">
        <f>SUM(J2418:J2425)</f>
        <v>0</v>
      </c>
    </row>
    <row r="2416" spans="1:10" ht="33.75" customHeight="1" x14ac:dyDescent="0.2">
      <c r="A2416" s="53"/>
      <c r="B2416" s="137" t="s">
        <v>1096</v>
      </c>
      <c r="C2416" s="138"/>
      <c r="D2416" s="138"/>
      <c r="E2416" s="138"/>
      <c r="F2416" s="139"/>
      <c r="G2416" s="15"/>
      <c r="H2416" s="16"/>
      <c r="I2416" s="18"/>
      <c r="J2416" s="18"/>
    </row>
    <row r="2417" spans="1:10" ht="22.5" x14ac:dyDescent="0.2">
      <c r="A2417" s="44" t="s">
        <v>248</v>
      </c>
      <c r="B2417" s="41" t="s">
        <v>249</v>
      </c>
      <c r="C2417" s="41" t="s">
        <v>250</v>
      </c>
      <c r="D2417" s="41" t="s">
        <v>263</v>
      </c>
      <c r="E2417" s="41" t="s">
        <v>262</v>
      </c>
      <c r="F2417" s="41" t="s">
        <v>251</v>
      </c>
      <c r="G2417" s="41" t="s">
        <v>1</v>
      </c>
      <c r="H2417" s="42" t="s">
        <v>16</v>
      </c>
      <c r="I2417" s="43" t="s">
        <v>15</v>
      </c>
      <c r="J2417" s="43" t="s">
        <v>17</v>
      </c>
    </row>
    <row r="2418" spans="1:10" x14ac:dyDescent="0.2">
      <c r="A2418" s="68" t="s">
        <v>297</v>
      </c>
      <c r="B2418" s="85" t="s">
        <v>335</v>
      </c>
      <c r="C2418" s="86" t="s">
        <v>253</v>
      </c>
      <c r="D2418" s="86">
        <v>123</v>
      </c>
      <c r="E2418" s="86">
        <v>137</v>
      </c>
      <c r="F2418" s="87" t="s">
        <v>264</v>
      </c>
      <c r="G2418" s="20" t="s">
        <v>30</v>
      </c>
      <c r="H2418" s="21">
        <v>1</v>
      </c>
      <c r="I2418" s="8">
        <v>0</v>
      </c>
      <c r="J2418" s="22">
        <f t="shared" ref="J2418:J2425" si="286">IF(ISNUMBER(H2418),ROUND(H2418*I2418,2),"")</f>
        <v>0</v>
      </c>
    </row>
    <row r="2419" spans="1:10" x14ac:dyDescent="0.2">
      <c r="A2419" s="68" t="s">
        <v>298</v>
      </c>
      <c r="B2419" s="85" t="s">
        <v>637</v>
      </c>
      <c r="C2419" s="86" t="s">
        <v>253</v>
      </c>
      <c r="D2419" s="86">
        <v>123</v>
      </c>
      <c r="E2419" s="86">
        <v>137</v>
      </c>
      <c r="F2419" s="87" t="s">
        <v>264</v>
      </c>
      <c r="G2419" s="20" t="s">
        <v>30</v>
      </c>
      <c r="H2419" s="21">
        <v>1</v>
      </c>
      <c r="I2419" s="8">
        <v>0</v>
      </c>
      <c r="J2419" s="22">
        <f t="shared" si="286"/>
        <v>0</v>
      </c>
    </row>
    <row r="2420" spans="1:10" x14ac:dyDescent="0.2">
      <c r="A2420" s="68" t="s">
        <v>349</v>
      </c>
      <c r="B2420" s="85" t="s">
        <v>1066</v>
      </c>
      <c r="C2420" s="86" t="s">
        <v>253</v>
      </c>
      <c r="D2420" s="86">
        <v>123</v>
      </c>
      <c r="E2420" s="86">
        <v>138</v>
      </c>
      <c r="F2420" s="87" t="s">
        <v>264</v>
      </c>
      <c r="G2420" s="20" t="s">
        <v>30</v>
      </c>
      <c r="H2420" s="21">
        <v>1</v>
      </c>
      <c r="I2420" s="8">
        <v>0</v>
      </c>
      <c r="J2420" s="22">
        <f t="shared" si="286"/>
        <v>0</v>
      </c>
    </row>
    <row r="2421" spans="1:10" x14ac:dyDescent="0.2">
      <c r="A2421" s="68" t="s">
        <v>233</v>
      </c>
      <c r="B2421" s="85" t="s">
        <v>499</v>
      </c>
      <c r="C2421" s="86" t="s">
        <v>253</v>
      </c>
      <c r="D2421" s="86">
        <v>123</v>
      </c>
      <c r="E2421" s="86">
        <v>136</v>
      </c>
      <c r="F2421" s="87" t="s">
        <v>264</v>
      </c>
      <c r="G2421" s="20" t="s">
        <v>30</v>
      </c>
      <c r="H2421" s="21">
        <v>1</v>
      </c>
      <c r="I2421" s="8">
        <v>0</v>
      </c>
      <c r="J2421" s="22">
        <f t="shared" si="286"/>
        <v>0</v>
      </c>
    </row>
    <row r="2422" spans="1:10" x14ac:dyDescent="0.2">
      <c r="A2422" s="68" t="s">
        <v>234</v>
      </c>
      <c r="B2422" s="85" t="s">
        <v>256</v>
      </c>
      <c r="C2422" s="86" t="s">
        <v>424</v>
      </c>
      <c r="D2422" s="86">
        <v>123</v>
      </c>
      <c r="E2422" s="86">
        <v>219</v>
      </c>
      <c r="F2422" s="87" t="s">
        <v>264</v>
      </c>
      <c r="G2422" s="20" t="s">
        <v>30</v>
      </c>
      <c r="H2422" s="21">
        <v>1</v>
      </c>
      <c r="I2422" s="8">
        <v>0</v>
      </c>
      <c r="J2422" s="22">
        <f t="shared" si="286"/>
        <v>0</v>
      </c>
    </row>
    <row r="2423" spans="1:10" x14ac:dyDescent="0.2">
      <c r="A2423" s="68" t="s">
        <v>299</v>
      </c>
      <c r="B2423" s="85" t="s">
        <v>256</v>
      </c>
      <c r="C2423" s="86" t="s">
        <v>260</v>
      </c>
      <c r="D2423" s="86">
        <v>28.000000000000004</v>
      </c>
      <c r="E2423" s="86">
        <v>217</v>
      </c>
      <c r="F2423" s="87" t="s">
        <v>264</v>
      </c>
      <c r="G2423" s="20" t="s">
        <v>30</v>
      </c>
      <c r="H2423" s="21">
        <v>1</v>
      </c>
      <c r="I2423" s="8">
        <v>0</v>
      </c>
      <c r="J2423" s="22">
        <f t="shared" si="286"/>
        <v>0</v>
      </c>
    </row>
    <row r="2424" spans="1:10" x14ac:dyDescent="0.2">
      <c r="A2424" s="68" t="s">
        <v>416</v>
      </c>
      <c r="B2424" s="85" t="s">
        <v>256</v>
      </c>
      <c r="C2424" s="86" t="s">
        <v>424</v>
      </c>
      <c r="D2424" s="86">
        <v>28.000000000000004</v>
      </c>
      <c r="E2424" s="86">
        <v>217</v>
      </c>
      <c r="F2424" s="87" t="s">
        <v>264</v>
      </c>
      <c r="G2424" s="20" t="s">
        <v>30</v>
      </c>
      <c r="H2424" s="21">
        <v>1</v>
      </c>
      <c r="I2424" s="8">
        <v>0</v>
      </c>
      <c r="J2424" s="22">
        <f t="shared" si="286"/>
        <v>0</v>
      </c>
    </row>
    <row r="2425" spans="1:10" x14ac:dyDescent="0.2">
      <c r="A2425" s="68" t="s">
        <v>237</v>
      </c>
      <c r="B2425" s="85" t="s">
        <v>892</v>
      </c>
      <c r="C2425" s="86" t="s">
        <v>253</v>
      </c>
      <c r="D2425" s="86">
        <v>123</v>
      </c>
      <c r="E2425" s="86">
        <v>118</v>
      </c>
      <c r="F2425" s="87" t="s">
        <v>264</v>
      </c>
      <c r="G2425" s="20" t="s">
        <v>30</v>
      </c>
      <c r="H2425" s="21">
        <v>1</v>
      </c>
      <c r="I2425" s="8">
        <v>0</v>
      </c>
      <c r="J2425" s="22">
        <f t="shared" si="286"/>
        <v>0</v>
      </c>
    </row>
    <row r="2426" spans="1:10" x14ac:dyDescent="0.2">
      <c r="A2426" s="45" t="s">
        <v>22</v>
      </c>
      <c r="B2426" s="45" t="s">
        <v>27</v>
      </c>
      <c r="C2426" s="45"/>
      <c r="D2426" s="45"/>
      <c r="E2426" s="45"/>
      <c r="F2426" s="45"/>
      <c r="G2426" s="15"/>
      <c r="H2426" s="16"/>
      <c r="I2426" s="17"/>
      <c r="J2426" s="17">
        <f>SUM(J2427:J2430)</f>
        <v>0</v>
      </c>
    </row>
    <row r="2427" spans="1:10" ht="11.25" customHeight="1" x14ac:dyDescent="0.2">
      <c r="A2427" s="31" t="s">
        <v>3</v>
      </c>
      <c r="B2427" s="134" t="s">
        <v>290</v>
      </c>
      <c r="C2427" s="135" t="s">
        <v>290</v>
      </c>
      <c r="D2427" s="135" t="s">
        <v>290</v>
      </c>
      <c r="E2427" s="135" t="s">
        <v>290</v>
      </c>
      <c r="F2427" s="136" t="s">
        <v>290</v>
      </c>
      <c r="G2427" s="20" t="s">
        <v>23</v>
      </c>
      <c r="H2427" s="23">
        <v>7.0536000000000003</v>
      </c>
      <c r="I2427" s="9">
        <v>0</v>
      </c>
      <c r="J2427" s="22">
        <f>IF(ISNUMBER(H2427),ROUND(H2427*I2427,2),"")</f>
        <v>0</v>
      </c>
    </row>
    <row r="2428" spans="1:10" ht="11.25" customHeight="1" x14ac:dyDescent="0.2">
      <c r="A2428" s="31" t="s">
        <v>4</v>
      </c>
      <c r="B2428" s="134" t="s">
        <v>368</v>
      </c>
      <c r="C2428" s="135" t="s">
        <v>368</v>
      </c>
      <c r="D2428" s="135" t="s">
        <v>368</v>
      </c>
      <c r="E2428" s="135" t="s">
        <v>368</v>
      </c>
      <c r="F2428" s="136" t="s">
        <v>368</v>
      </c>
      <c r="G2428" s="20" t="s">
        <v>5</v>
      </c>
      <c r="H2428" s="23">
        <v>8.7399999999999984</v>
      </c>
      <c r="I2428" s="9">
        <v>0</v>
      </c>
      <c r="J2428" s="22">
        <f t="shared" ref="J2428:J2430" si="287">IF(ISNUMBER(H2428),ROUND(H2428*I2428,2),"")</f>
        <v>0</v>
      </c>
    </row>
    <row r="2429" spans="1:10" ht="11.25" customHeight="1" x14ac:dyDescent="0.2">
      <c r="A2429" s="31" t="s">
        <v>6</v>
      </c>
      <c r="B2429" s="134" t="s">
        <v>269</v>
      </c>
      <c r="C2429" s="135" t="s">
        <v>269</v>
      </c>
      <c r="D2429" s="135" t="s">
        <v>269</v>
      </c>
      <c r="E2429" s="135" t="s">
        <v>269</v>
      </c>
      <c r="F2429" s="136" t="s">
        <v>269</v>
      </c>
      <c r="G2429" s="20" t="s">
        <v>5</v>
      </c>
      <c r="H2429" s="23">
        <v>46.48</v>
      </c>
      <c r="I2429" s="9">
        <v>0</v>
      </c>
      <c r="J2429" s="22">
        <f t="shared" si="287"/>
        <v>0</v>
      </c>
    </row>
    <row r="2430" spans="1:10" ht="11.25" customHeight="1" x14ac:dyDescent="0.2">
      <c r="A2430" s="31" t="s">
        <v>7</v>
      </c>
      <c r="B2430" s="134" t="s">
        <v>271</v>
      </c>
      <c r="C2430" s="135" t="s">
        <v>271</v>
      </c>
      <c r="D2430" s="135" t="s">
        <v>271</v>
      </c>
      <c r="E2430" s="135" t="s">
        <v>271</v>
      </c>
      <c r="F2430" s="136" t="s">
        <v>271</v>
      </c>
      <c r="G2430" s="20" t="s">
        <v>5</v>
      </c>
      <c r="H2430" s="23">
        <v>46.48</v>
      </c>
      <c r="I2430" s="9">
        <v>0</v>
      </c>
      <c r="J2430" s="22">
        <f t="shared" si="287"/>
        <v>0</v>
      </c>
    </row>
    <row r="2431" spans="1:10" x14ac:dyDescent="0.2">
      <c r="A2431" s="52" t="s">
        <v>1132</v>
      </c>
      <c r="B2431" s="143" t="s">
        <v>1125</v>
      </c>
      <c r="C2431" s="144"/>
      <c r="D2431" s="37"/>
      <c r="E2431" s="37"/>
      <c r="F2431" s="37"/>
      <c r="G2431" s="38"/>
      <c r="H2431" s="38"/>
      <c r="I2431" s="38"/>
      <c r="J2431" s="36">
        <f>J2432+J2448</f>
        <v>0</v>
      </c>
    </row>
    <row r="2432" spans="1:10" x14ac:dyDescent="0.2">
      <c r="A2432" s="45" t="s">
        <v>21</v>
      </c>
      <c r="B2432" s="45" t="s">
        <v>42</v>
      </c>
      <c r="C2432" s="45"/>
      <c r="D2432" s="45"/>
      <c r="E2432" s="45"/>
      <c r="F2432" s="45"/>
      <c r="G2432" s="15"/>
      <c r="H2432" s="16"/>
      <c r="I2432" s="17"/>
      <c r="J2432" s="17">
        <f>J2433</f>
        <v>0</v>
      </c>
    </row>
    <row r="2433" spans="1:10" x14ac:dyDescent="0.2">
      <c r="A2433" s="45" t="s">
        <v>2</v>
      </c>
      <c r="B2433" s="45" t="s">
        <v>43</v>
      </c>
      <c r="C2433" s="45"/>
      <c r="D2433" s="45"/>
      <c r="E2433" s="45"/>
      <c r="F2433" s="45"/>
      <c r="G2433" s="15"/>
      <c r="H2433" s="16"/>
      <c r="I2433" s="18"/>
      <c r="J2433" s="18">
        <f>SUM(J2436:J2447)</f>
        <v>0</v>
      </c>
    </row>
    <row r="2434" spans="1:10" ht="33.75" customHeight="1" x14ac:dyDescent="0.2">
      <c r="A2434" s="53"/>
      <c r="B2434" s="137" t="s">
        <v>1096</v>
      </c>
      <c r="C2434" s="138"/>
      <c r="D2434" s="138"/>
      <c r="E2434" s="138"/>
      <c r="F2434" s="139"/>
      <c r="G2434" s="15"/>
      <c r="H2434" s="16"/>
      <c r="I2434" s="18"/>
      <c r="J2434" s="18"/>
    </row>
    <row r="2435" spans="1:10" ht="22.5" x14ac:dyDescent="0.2">
      <c r="A2435" s="44" t="s">
        <v>248</v>
      </c>
      <c r="B2435" s="41" t="s">
        <v>249</v>
      </c>
      <c r="C2435" s="41" t="s">
        <v>250</v>
      </c>
      <c r="D2435" s="41" t="s">
        <v>263</v>
      </c>
      <c r="E2435" s="41" t="s">
        <v>262</v>
      </c>
      <c r="F2435" s="41" t="s">
        <v>251</v>
      </c>
      <c r="G2435" s="41" t="s">
        <v>1</v>
      </c>
      <c r="H2435" s="42" t="s">
        <v>16</v>
      </c>
      <c r="I2435" s="43" t="s">
        <v>15</v>
      </c>
      <c r="J2435" s="43" t="s">
        <v>17</v>
      </c>
    </row>
    <row r="2436" spans="1:10" x14ac:dyDescent="0.2">
      <c r="A2436" s="68" t="s">
        <v>297</v>
      </c>
      <c r="B2436" s="85" t="s">
        <v>365</v>
      </c>
      <c r="C2436" s="86" t="s">
        <v>293</v>
      </c>
      <c r="D2436" s="86">
        <v>123</v>
      </c>
      <c r="E2436" s="86">
        <v>135</v>
      </c>
      <c r="F2436" s="87" t="s">
        <v>264</v>
      </c>
      <c r="G2436" s="20" t="s">
        <v>30</v>
      </c>
      <c r="H2436" s="21">
        <v>1</v>
      </c>
      <c r="I2436" s="8">
        <v>0</v>
      </c>
      <c r="J2436" s="22">
        <f t="shared" ref="J2436:J2447" si="288">IF(ISNUMBER(H2436),ROUND(H2436*I2436,2),"")</f>
        <v>0</v>
      </c>
    </row>
    <row r="2437" spans="1:10" x14ac:dyDescent="0.2">
      <c r="A2437" s="68" t="s">
        <v>298</v>
      </c>
      <c r="B2437" s="85" t="s">
        <v>365</v>
      </c>
      <c r="C2437" s="86" t="s">
        <v>293</v>
      </c>
      <c r="D2437" s="86">
        <v>113.99999999999999</v>
      </c>
      <c r="E2437" s="86">
        <v>135</v>
      </c>
      <c r="F2437" s="87" t="s">
        <v>264</v>
      </c>
      <c r="G2437" s="20" t="s">
        <v>30</v>
      </c>
      <c r="H2437" s="21">
        <v>1</v>
      </c>
      <c r="I2437" s="8">
        <v>0</v>
      </c>
      <c r="J2437" s="22">
        <f t="shared" si="288"/>
        <v>0</v>
      </c>
    </row>
    <row r="2438" spans="1:10" x14ac:dyDescent="0.2">
      <c r="A2438" s="68" t="s">
        <v>403</v>
      </c>
      <c r="B2438" s="85" t="s">
        <v>366</v>
      </c>
      <c r="C2438" s="86" t="s">
        <v>260</v>
      </c>
      <c r="D2438" s="86">
        <v>123</v>
      </c>
      <c r="E2438" s="86">
        <v>91</v>
      </c>
      <c r="F2438" s="87" t="s">
        <v>264</v>
      </c>
      <c r="G2438" s="20" t="s">
        <v>30</v>
      </c>
      <c r="H2438" s="21">
        <v>1</v>
      </c>
      <c r="I2438" s="8">
        <v>0</v>
      </c>
      <c r="J2438" s="22">
        <f t="shared" si="288"/>
        <v>0</v>
      </c>
    </row>
    <row r="2439" spans="1:10" x14ac:dyDescent="0.2">
      <c r="A2439" s="68" t="s">
        <v>360</v>
      </c>
      <c r="B2439" s="85" t="s">
        <v>366</v>
      </c>
      <c r="C2439" s="86" t="s">
        <v>293</v>
      </c>
      <c r="D2439" s="86">
        <v>135</v>
      </c>
      <c r="E2439" s="86">
        <v>96</v>
      </c>
      <c r="F2439" s="87" t="s">
        <v>264</v>
      </c>
      <c r="G2439" s="20" t="s">
        <v>30</v>
      </c>
      <c r="H2439" s="21">
        <v>1</v>
      </c>
      <c r="I2439" s="8">
        <v>0</v>
      </c>
      <c r="J2439" s="22">
        <f t="shared" si="288"/>
        <v>0</v>
      </c>
    </row>
    <row r="2440" spans="1:10" x14ac:dyDescent="0.2">
      <c r="A2440" s="68" t="s">
        <v>361</v>
      </c>
      <c r="B2440" s="85" t="s">
        <v>1126</v>
      </c>
      <c r="C2440" s="86" t="s">
        <v>293</v>
      </c>
      <c r="D2440" s="86">
        <v>123</v>
      </c>
      <c r="E2440" s="86">
        <v>128</v>
      </c>
      <c r="F2440" s="87" t="s">
        <v>264</v>
      </c>
      <c r="G2440" s="20" t="s">
        <v>30</v>
      </c>
      <c r="H2440" s="21">
        <v>1</v>
      </c>
      <c r="I2440" s="8">
        <v>0</v>
      </c>
      <c r="J2440" s="22">
        <f t="shared" si="288"/>
        <v>0</v>
      </c>
    </row>
    <row r="2441" spans="1:10" x14ac:dyDescent="0.2">
      <c r="A2441" s="68" t="s">
        <v>362</v>
      </c>
      <c r="B2441" s="85" t="s">
        <v>1126</v>
      </c>
      <c r="C2441" s="86" t="s">
        <v>293</v>
      </c>
      <c r="D2441" s="86">
        <v>114.99999999999999</v>
      </c>
      <c r="E2441" s="86">
        <v>128</v>
      </c>
      <c r="F2441" s="87" t="s">
        <v>264</v>
      </c>
      <c r="G2441" s="20" t="s">
        <v>30</v>
      </c>
      <c r="H2441" s="21">
        <v>1</v>
      </c>
      <c r="I2441" s="8">
        <v>0</v>
      </c>
      <c r="J2441" s="22">
        <f t="shared" si="288"/>
        <v>0</v>
      </c>
    </row>
    <row r="2442" spans="1:10" x14ac:dyDescent="0.2">
      <c r="A2442" s="68" t="s">
        <v>233</v>
      </c>
      <c r="B2442" s="85" t="s">
        <v>367</v>
      </c>
      <c r="C2442" s="86" t="s">
        <v>293</v>
      </c>
      <c r="D2442" s="86">
        <v>123</v>
      </c>
      <c r="E2442" s="86">
        <v>112.99999999999999</v>
      </c>
      <c r="F2442" s="87" t="s">
        <v>264</v>
      </c>
      <c r="G2442" s="20" t="s">
        <v>30</v>
      </c>
      <c r="H2442" s="21">
        <v>1</v>
      </c>
      <c r="I2442" s="8">
        <v>0</v>
      </c>
      <c r="J2442" s="22">
        <f t="shared" si="288"/>
        <v>0</v>
      </c>
    </row>
    <row r="2443" spans="1:10" x14ac:dyDescent="0.2">
      <c r="A2443" s="68" t="s">
        <v>254</v>
      </c>
      <c r="B2443" s="85" t="s">
        <v>367</v>
      </c>
      <c r="C2443" s="86" t="s">
        <v>293</v>
      </c>
      <c r="D2443" s="86">
        <v>135</v>
      </c>
      <c r="E2443" s="86">
        <v>113.99999999999999</v>
      </c>
      <c r="F2443" s="87" t="s">
        <v>264</v>
      </c>
      <c r="G2443" s="20" t="s">
        <v>30</v>
      </c>
      <c r="H2443" s="21">
        <v>1</v>
      </c>
      <c r="I2443" s="8">
        <v>0</v>
      </c>
      <c r="J2443" s="22">
        <f t="shared" si="288"/>
        <v>0</v>
      </c>
    </row>
    <row r="2444" spans="1:10" x14ac:dyDescent="0.2">
      <c r="A2444" s="68" t="s">
        <v>299</v>
      </c>
      <c r="B2444" s="85" t="s">
        <v>374</v>
      </c>
      <c r="C2444" s="86" t="s">
        <v>260</v>
      </c>
      <c r="D2444" s="86">
        <v>123</v>
      </c>
      <c r="E2444" s="86">
        <v>202.99999999999997</v>
      </c>
      <c r="F2444" s="87" t="s">
        <v>264</v>
      </c>
      <c r="G2444" s="20" t="s">
        <v>30</v>
      </c>
      <c r="H2444" s="21">
        <v>1</v>
      </c>
      <c r="I2444" s="8">
        <v>0</v>
      </c>
      <c r="J2444" s="22">
        <f t="shared" si="288"/>
        <v>0</v>
      </c>
    </row>
    <row r="2445" spans="1:10" x14ac:dyDescent="0.2">
      <c r="A2445" s="68" t="s">
        <v>236</v>
      </c>
      <c r="B2445" s="85" t="s">
        <v>374</v>
      </c>
      <c r="C2445" s="86" t="s">
        <v>293</v>
      </c>
      <c r="D2445" s="86">
        <v>96</v>
      </c>
      <c r="E2445" s="86">
        <v>135</v>
      </c>
      <c r="F2445" s="87" t="s">
        <v>264</v>
      </c>
      <c r="G2445" s="20" t="s">
        <v>30</v>
      </c>
      <c r="H2445" s="21">
        <v>1</v>
      </c>
      <c r="I2445" s="8">
        <v>0</v>
      </c>
      <c r="J2445" s="22">
        <f t="shared" si="288"/>
        <v>0</v>
      </c>
    </row>
    <row r="2446" spans="1:10" x14ac:dyDescent="0.2">
      <c r="A2446" s="68" t="s">
        <v>237</v>
      </c>
      <c r="B2446" s="85" t="s">
        <v>1127</v>
      </c>
      <c r="C2446" s="86" t="s">
        <v>293</v>
      </c>
      <c r="D2446" s="86">
        <v>123</v>
      </c>
      <c r="E2446" s="86">
        <v>128</v>
      </c>
      <c r="F2446" s="87" t="s">
        <v>264</v>
      </c>
      <c r="G2446" s="20" t="s">
        <v>30</v>
      </c>
      <c r="H2446" s="21">
        <v>1</v>
      </c>
      <c r="I2446" s="8">
        <v>0</v>
      </c>
      <c r="J2446" s="22">
        <f t="shared" si="288"/>
        <v>0</v>
      </c>
    </row>
    <row r="2447" spans="1:10" x14ac:dyDescent="0.2">
      <c r="A2447" s="68" t="s">
        <v>238</v>
      </c>
      <c r="B2447" s="85" t="s">
        <v>1127</v>
      </c>
      <c r="C2447" s="86" t="s">
        <v>293</v>
      </c>
      <c r="D2447" s="86">
        <v>114.99999999999999</v>
      </c>
      <c r="E2447" s="86">
        <v>128</v>
      </c>
      <c r="F2447" s="87" t="s">
        <v>264</v>
      </c>
      <c r="G2447" s="20" t="s">
        <v>30</v>
      </c>
      <c r="H2447" s="21">
        <v>1</v>
      </c>
      <c r="I2447" s="8">
        <v>0</v>
      </c>
      <c r="J2447" s="22">
        <f t="shared" si="288"/>
        <v>0</v>
      </c>
    </row>
    <row r="2448" spans="1:10" x14ac:dyDescent="0.2">
      <c r="A2448" s="45" t="s">
        <v>22</v>
      </c>
      <c r="B2448" s="45" t="s">
        <v>27</v>
      </c>
      <c r="C2448" s="45"/>
      <c r="D2448" s="45"/>
      <c r="E2448" s="45"/>
      <c r="F2448" s="45"/>
      <c r="G2448" s="15"/>
      <c r="H2448" s="16"/>
      <c r="I2448" s="17"/>
      <c r="J2448" s="17">
        <f>SUM(J2449:J2452)</f>
        <v>0</v>
      </c>
    </row>
    <row r="2449" spans="1:10" ht="11.25" customHeight="1" x14ac:dyDescent="0.2">
      <c r="A2449" s="31" t="s">
        <v>3</v>
      </c>
      <c r="B2449" s="134" t="s">
        <v>284</v>
      </c>
      <c r="C2449" s="135" t="s">
        <v>284</v>
      </c>
      <c r="D2449" s="135" t="s">
        <v>284</v>
      </c>
      <c r="E2449" s="135" t="s">
        <v>284</v>
      </c>
      <c r="F2449" s="136" t="s">
        <v>284</v>
      </c>
      <c r="G2449" s="20" t="s">
        <v>23</v>
      </c>
      <c r="H2449" s="23">
        <v>16.8444</v>
      </c>
      <c r="I2449" s="9">
        <v>0</v>
      </c>
      <c r="J2449" s="22">
        <f>IF(ISNUMBER(H2449),ROUND(H2449*I2449,2),"")</f>
        <v>0</v>
      </c>
    </row>
    <row r="2450" spans="1:10" ht="11.25" customHeight="1" x14ac:dyDescent="0.2">
      <c r="A2450" s="31" t="s">
        <v>4</v>
      </c>
      <c r="B2450" s="134" t="s">
        <v>1128</v>
      </c>
      <c r="C2450" s="135" t="s">
        <v>1128</v>
      </c>
      <c r="D2450" s="135" t="s">
        <v>1128</v>
      </c>
      <c r="E2450" s="135" t="s">
        <v>1128</v>
      </c>
      <c r="F2450" s="136" t="s">
        <v>1128</v>
      </c>
      <c r="G2450" s="20" t="s">
        <v>5</v>
      </c>
      <c r="H2450" s="23">
        <v>11.239999999999998</v>
      </c>
      <c r="I2450" s="9">
        <v>0</v>
      </c>
      <c r="J2450" s="22">
        <f t="shared" ref="J2450:J2452" si="289">IF(ISNUMBER(H2450),ROUND(H2450*I2450,2),"")</f>
        <v>0</v>
      </c>
    </row>
    <row r="2451" spans="1:10" ht="11.25" customHeight="1" x14ac:dyDescent="0.2">
      <c r="A2451" s="31" t="s">
        <v>6</v>
      </c>
      <c r="B2451" s="134" t="s">
        <v>269</v>
      </c>
      <c r="C2451" s="135" t="s">
        <v>269</v>
      </c>
      <c r="D2451" s="135" t="s">
        <v>269</v>
      </c>
      <c r="E2451" s="135" t="s">
        <v>269</v>
      </c>
      <c r="F2451" s="136" t="s">
        <v>269</v>
      </c>
      <c r="G2451" s="20" t="s">
        <v>5</v>
      </c>
      <c r="H2451" s="23">
        <v>58.039999999999992</v>
      </c>
      <c r="I2451" s="9">
        <v>0</v>
      </c>
      <c r="J2451" s="22">
        <f t="shared" si="289"/>
        <v>0</v>
      </c>
    </row>
    <row r="2452" spans="1:10" ht="11.25" customHeight="1" x14ac:dyDescent="0.2">
      <c r="A2452" s="31" t="s">
        <v>7</v>
      </c>
      <c r="B2452" s="134" t="s">
        <v>271</v>
      </c>
      <c r="C2452" s="135" t="s">
        <v>271</v>
      </c>
      <c r="D2452" s="135" t="s">
        <v>271</v>
      </c>
      <c r="E2452" s="135" t="s">
        <v>271</v>
      </c>
      <c r="F2452" s="136" t="s">
        <v>271</v>
      </c>
      <c r="G2452" s="20" t="s">
        <v>5</v>
      </c>
      <c r="H2452" s="23">
        <v>58.039999999999992</v>
      </c>
      <c r="I2452" s="9">
        <v>0</v>
      </c>
      <c r="J2452" s="22">
        <f t="shared" si="289"/>
        <v>0</v>
      </c>
    </row>
    <row r="2453" spans="1:10" x14ac:dyDescent="0.2">
      <c r="A2453" s="52" t="s">
        <v>1134</v>
      </c>
      <c r="B2453" s="143" t="s">
        <v>1130</v>
      </c>
      <c r="C2453" s="144"/>
      <c r="D2453" s="37"/>
      <c r="E2453" s="37"/>
      <c r="F2453" s="37"/>
      <c r="G2453" s="38"/>
      <c r="H2453" s="38"/>
      <c r="I2453" s="38"/>
      <c r="J2453" s="36">
        <f>J2454+J2463</f>
        <v>0</v>
      </c>
    </row>
    <row r="2454" spans="1:10" x14ac:dyDescent="0.2">
      <c r="A2454" s="45" t="s">
        <v>21</v>
      </c>
      <c r="B2454" s="45" t="s">
        <v>42</v>
      </c>
      <c r="C2454" s="45"/>
      <c r="D2454" s="45"/>
      <c r="E2454" s="45"/>
      <c r="F2454" s="45"/>
      <c r="G2454" s="15"/>
      <c r="H2454" s="16"/>
      <c r="I2454" s="17"/>
      <c r="J2454" s="17">
        <f>J2455</f>
        <v>0</v>
      </c>
    </row>
    <row r="2455" spans="1:10" x14ac:dyDescent="0.2">
      <c r="A2455" s="45" t="s">
        <v>2</v>
      </c>
      <c r="B2455" s="45" t="s">
        <v>43</v>
      </c>
      <c r="C2455" s="45"/>
      <c r="D2455" s="45"/>
      <c r="E2455" s="45"/>
      <c r="F2455" s="45"/>
      <c r="G2455" s="15"/>
      <c r="H2455" s="16"/>
      <c r="I2455" s="18"/>
      <c r="J2455" s="18">
        <f>SUM(J2458:J2462)</f>
        <v>0</v>
      </c>
    </row>
    <row r="2456" spans="1:10" ht="33.75" customHeight="1" x14ac:dyDescent="0.2">
      <c r="A2456" s="53"/>
      <c r="B2456" s="137" t="s">
        <v>1131</v>
      </c>
      <c r="C2456" s="138"/>
      <c r="D2456" s="138"/>
      <c r="E2456" s="138"/>
      <c r="F2456" s="139"/>
      <c r="G2456" s="15"/>
      <c r="H2456" s="16"/>
      <c r="I2456" s="18"/>
      <c r="J2456" s="18"/>
    </row>
    <row r="2457" spans="1:10" ht="22.5" x14ac:dyDescent="0.2">
      <c r="A2457" s="44" t="s">
        <v>248</v>
      </c>
      <c r="B2457" s="41" t="s">
        <v>249</v>
      </c>
      <c r="C2457" s="41" t="s">
        <v>250</v>
      </c>
      <c r="D2457" s="41" t="s">
        <v>263</v>
      </c>
      <c r="E2457" s="41" t="s">
        <v>262</v>
      </c>
      <c r="F2457" s="41" t="s">
        <v>251</v>
      </c>
      <c r="G2457" s="41" t="s">
        <v>1</v>
      </c>
      <c r="H2457" s="42" t="s">
        <v>16</v>
      </c>
      <c r="I2457" s="43" t="s">
        <v>15</v>
      </c>
      <c r="J2457" s="43" t="s">
        <v>17</v>
      </c>
    </row>
    <row r="2458" spans="1:10" x14ac:dyDescent="0.2">
      <c r="A2458" s="68" t="s">
        <v>297</v>
      </c>
      <c r="B2458" s="85" t="s">
        <v>513</v>
      </c>
      <c r="C2458" s="86" t="s">
        <v>253</v>
      </c>
      <c r="D2458" s="86">
        <v>123</v>
      </c>
      <c r="E2458" s="86">
        <v>169</v>
      </c>
      <c r="F2458" s="87" t="s">
        <v>264</v>
      </c>
      <c r="G2458" s="20" t="s">
        <v>30</v>
      </c>
      <c r="H2458" s="21">
        <v>1</v>
      </c>
      <c r="I2458" s="8">
        <v>0</v>
      </c>
      <c r="J2458" s="22">
        <f t="shared" ref="J2458:J2462" si="290">IF(ISNUMBER(H2458),ROUND(H2458*I2458,2),"")</f>
        <v>0</v>
      </c>
    </row>
    <row r="2459" spans="1:10" x14ac:dyDescent="0.2">
      <c r="A2459" s="68" t="s">
        <v>298</v>
      </c>
      <c r="B2459" s="85" t="s">
        <v>521</v>
      </c>
      <c r="C2459" s="86" t="s">
        <v>386</v>
      </c>
      <c r="D2459" s="86">
        <v>123</v>
      </c>
      <c r="E2459" s="86">
        <v>138</v>
      </c>
      <c r="F2459" s="87" t="s">
        <v>264</v>
      </c>
      <c r="G2459" s="20" t="s">
        <v>30</v>
      </c>
      <c r="H2459" s="21">
        <v>1</v>
      </c>
      <c r="I2459" s="8">
        <v>0</v>
      </c>
      <c r="J2459" s="22">
        <f t="shared" si="290"/>
        <v>0</v>
      </c>
    </row>
    <row r="2460" spans="1:10" x14ac:dyDescent="0.2">
      <c r="A2460" s="68" t="s">
        <v>403</v>
      </c>
      <c r="B2460" s="85" t="s">
        <v>498</v>
      </c>
      <c r="C2460" s="86" t="s">
        <v>260</v>
      </c>
      <c r="D2460" s="86">
        <v>123</v>
      </c>
      <c r="E2460" s="86">
        <v>221</v>
      </c>
      <c r="F2460" s="87" t="s">
        <v>294</v>
      </c>
      <c r="G2460" s="20" t="s">
        <v>30</v>
      </c>
      <c r="H2460" s="21">
        <v>1</v>
      </c>
      <c r="I2460" s="8">
        <v>0</v>
      </c>
      <c r="J2460" s="22">
        <f t="shared" si="290"/>
        <v>0</v>
      </c>
    </row>
    <row r="2461" spans="1:10" x14ac:dyDescent="0.2">
      <c r="A2461" s="68" t="s">
        <v>360</v>
      </c>
      <c r="B2461" s="85" t="s">
        <v>498</v>
      </c>
      <c r="C2461" s="86" t="s">
        <v>293</v>
      </c>
      <c r="D2461" s="86">
        <v>111.00000000000001</v>
      </c>
      <c r="E2461" s="86">
        <v>135</v>
      </c>
      <c r="F2461" s="87" t="s">
        <v>294</v>
      </c>
      <c r="G2461" s="20" t="s">
        <v>30</v>
      </c>
      <c r="H2461" s="21">
        <v>1</v>
      </c>
      <c r="I2461" s="8">
        <v>0</v>
      </c>
      <c r="J2461" s="22">
        <f t="shared" si="290"/>
        <v>0</v>
      </c>
    </row>
    <row r="2462" spans="1:10" x14ac:dyDescent="0.2">
      <c r="A2462" s="68" t="s">
        <v>361</v>
      </c>
      <c r="B2462" s="85" t="s">
        <v>1066</v>
      </c>
      <c r="C2462" s="86" t="s">
        <v>253</v>
      </c>
      <c r="D2462" s="86">
        <v>123</v>
      </c>
      <c r="E2462" s="86">
        <v>169</v>
      </c>
      <c r="F2462" s="87" t="s">
        <v>264</v>
      </c>
      <c r="G2462" s="20" t="s">
        <v>30</v>
      </c>
      <c r="H2462" s="21">
        <v>1</v>
      </c>
      <c r="I2462" s="8">
        <v>0</v>
      </c>
      <c r="J2462" s="22">
        <f t="shared" si="290"/>
        <v>0</v>
      </c>
    </row>
    <row r="2463" spans="1:10" x14ac:dyDescent="0.2">
      <c r="A2463" s="45" t="s">
        <v>22</v>
      </c>
      <c r="B2463" s="45" t="s">
        <v>27</v>
      </c>
      <c r="C2463" s="45"/>
      <c r="D2463" s="45"/>
      <c r="E2463" s="45"/>
      <c r="F2463" s="45"/>
      <c r="G2463" s="15"/>
      <c r="H2463" s="16"/>
      <c r="I2463" s="17"/>
      <c r="J2463" s="17">
        <f>SUM(J2464:J2469)</f>
        <v>0</v>
      </c>
    </row>
    <row r="2464" spans="1:10" ht="11.25" customHeight="1" x14ac:dyDescent="0.2">
      <c r="A2464" s="31" t="s">
        <v>3</v>
      </c>
      <c r="B2464" s="134" t="s">
        <v>284</v>
      </c>
      <c r="C2464" s="135" t="s">
        <v>284</v>
      </c>
      <c r="D2464" s="135" t="s">
        <v>284</v>
      </c>
      <c r="E2464" s="135" t="s">
        <v>284</v>
      </c>
      <c r="F2464" s="136" t="s">
        <v>284</v>
      </c>
      <c r="G2464" s="20" t="s">
        <v>23</v>
      </c>
      <c r="H2464" s="23">
        <v>2.9531999999999998</v>
      </c>
      <c r="I2464" s="9">
        <v>0</v>
      </c>
      <c r="J2464" s="22">
        <f>IF(ISNUMBER(H2464),ROUND(H2464*I2464,2),"")</f>
        <v>0</v>
      </c>
    </row>
    <row r="2465" spans="1:10" ht="11.25" customHeight="1" x14ac:dyDescent="0.2">
      <c r="A2465" s="31" t="s">
        <v>4</v>
      </c>
      <c r="B2465" s="134" t="s">
        <v>437</v>
      </c>
      <c r="C2465" s="135" t="s">
        <v>437</v>
      </c>
      <c r="D2465" s="135" t="s">
        <v>437</v>
      </c>
      <c r="E2465" s="135" t="s">
        <v>437</v>
      </c>
      <c r="F2465" s="136" t="s">
        <v>437</v>
      </c>
      <c r="G2465" s="20" t="s">
        <v>5</v>
      </c>
      <c r="H2465" s="23">
        <v>5.5500000000000007</v>
      </c>
      <c r="I2465" s="9">
        <v>0</v>
      </c>
      <c r="J2465" s="22">
        <f t="shared" ref="J2465:J2469" si="291">IF(ISNUMBER(H2465),ROUND(H2465*I2465,2),"")</f>
        <v>0</v>
      </c>
    </row>
    <row r="2466" spans="1:10" ht="11.25" customHeight="1" x14ac:dyDescent="0.2">
      <c r="A2466" s="31" t="s">
        <v>6</v>
      </c>
      <c r="B2466" s="134" t="s">
        <v>269</v>
      </c>
      <c r="C2466" s="135" t="s">
        <v>269</v>
      </c>
      <c r="D2466" s="135" t="s">
        <v>269</v>
      </c>
      <c r="E2466" s="135" t="s">
        <v>269</v>
      </c>
      <c r="F2466" s="136" t="s">
        <v>269</v>
      </c>
      <c r="G2466" s="20" t="s">
        <v>5</v>
      </c>
      <c r="H2466" s="23">
        <v>29.12</v>
      </c>
      <c r="I2466" s="9">
        <v>0</v>
      </c>
      <c r="J2466" s="22">
        <f t="shared" si="291"/>
        <v>0</v>
      </c>
    </row>
    <row r="2467" spans="1:10" ht="11.25" customHeight="1" x14ac:dyDescent="0.2">
      <c r="A2467" s="31" t="s">
        <v>7</v>
      </c>
      <c r="B2467" s="134" t="s">
        <v>530</v>
      </c>
      <c r="C2467" s="135" t="s">
        <v>530</v>
      </c>
      <c r="D2467" s="135" t="s">
        <v>530</v>
      </c>
      <c r="E2467" s="135" t="s">
        <v>530</v>
      </c>
      <c r="F2467" s="136" t="s">
        <v>530</v>
      </c>
      <c r="G2467" s="20" t="s">
        <v>5</v>
      </c>
      <c r="H2467" s="23">
        <v>29.12</v>
      </c>
      <c r="I2467" s="9">
        <v>0</v>
      </c>
      <c r="J2467" s="22">
        <f t="shared" si="291"/>
        <v>0</v>
      </c>
    </row>
    <row r="2468" spans="1:10" ht="11.25" customHeight="1" x14ac:dyDescent="0.2">
      <c r="A2468" s="31" t="s">
        <v>8</v>
      </c>
      <c r="B2468" s="134" t="s">
        <v>531</v>
      </c>
      <c r="C2468" s="135" t="s">
        <v>531</v>
      </c>
      <c r="D2468" s="135" t="s">
        <v>531</v>
      </c>
      <c r="E2468" s="135" t="s">
        <v>531</v>
      </c>
      <c r="F2468" s="136" t="s">
        <v>531</v>
      </c>
      <c r="G2468" s="20" t="s">
        <v>24</v>
      </c>
      <c r="H2468" s="23">
        <v>5</v>
      </c>
      <c r="I2468" s="9">
        <v>0</v>
      </c>
      <c r="J2468" s="22">
        <f t="shared" si="291"/>
        <v>0</v>
      </c>
    </row>
    <row r="2469" spans="1:10" ht="11.25" customHeight="1" x14ac:dyDescent="0.2">
      <c r="A2469" s="31" t="s">
        <v>11</v>
      </c>
      <c r="B2469" s="134" t="s">
        <v>271</v>
      </c>
      <c r="C2469" s="135" t="s">
        <v>271</v>
      </c>
      <c r="D2469" s="135" t="s">
        <v>271</v>
      </c>
      <c r="E2469" s="135" t="s">
        <v>271</v>
      </c>
      <c r="F2469" s="136" t="s">
        <v>271</v>
      </c>
      <c r="G2469" s="20" t="s">
        <v>5</v>
      </c>
      <c r="H2469" s="23">
        <v>29.12</v>
      </c>
      <c r="I2469" s="9">
        <v>0</v>
      </c>
      <c r="J2469" s="22">
        <f t="shared" si="291"/>
        <v>0</v>
      </c>
    </row>
    <row r="2470" spans="1:10" x14ac:dyDescent="0.2">
      <c r="A2470" s="52" t="s">
        <v>1135</v>
      </c>
      <c r="B2470" s="143" t="s">
        <v>1133</v>
      </c>
      <c r="C2470" s="144"/>
      <c r="D2470" s="37"/>
      <c r="E2470" s="37"/>
      <c r="F2470" s="37"/>
      <c r="G2470" s="38"/>
      <c r="H2470" s="38"/>
      <c r="I2470" s="38"/>
      <c r="J2470" s="36">
        <f>J2471+J2481</f>
        <v>0</v>
      </c>
    </row>
    <row r="2471" spans="1:10" x14ac:dyDescent="0.2">
      <c r="A2471" s="45" t="s">
        <v>21</v>
      </c>
      <c r="B2471" s="45" t="s">
        <v>42</v>
      </c>
      <c r="C2471" s="45"/>
      <c r="D2471" s="45"/>
      <c r="E2471" s="45"/>
      <c r="F2471" s="45"/>
      <c r="G2471" s="15"/>
      <c r="H2471" s="16"/>
      <c r="I2471" s="17"/>
      <c r="J2471" s="17">
        <f>J2472</f>
        <v>0</v>
      </c>
    </row>
    <row r="2472" spans="1:10" x14ac:dyDescent="0.2">
      <c r="A2472" s="45" t="s">
        <v>2</v>
      </c>
      <c r="B2472" s="45" t="s">
        <v>43</v>
      </c>
      <c r="C2472" s="45"/>
      <c r="D2472" s="45"/>
      <c r="E2472" s="45"/>
      <c r="F2472" s="45"/>
      <c r="G2472" s="15"/>
      <c r="H2472" s="16"/>
      <c r="I2472" s="18"/>
      <c r="J2472" s="18">
        <f>SUM(J2475:J2480)</f>
        <v>0</v>
      </c>
    </row>
    <row r="2473" spans="1:10" ht="33.75" customHeight="1" x14ac:dyDescent="0.2">
      <c r="A2473" s="53"/>
      <c r="B2473" s="137" t="s">
        <v>348</v>
      </c>
      <c r="C2473" s="138"/>
      <c r="D2473" s="138"/>
      <c r="E2473" s="138"/>
      <c r="F2473" s="139"/>
      <c r="G2473" s="15"/>
      <c r="H2473" s="16"/>
      <c r="I2473" s="18"/>
      <c r="J2473" s="18"/>
    </row>
    <row r="2474" spans="1:10" ht="22.5" x14ac:dyDescent="0.2">
      <c r="A2474" s="44" t="s">
        <v>248</v>
      </c>
      <c r="B2474" s="41" t="s">
        <v>249</v>
      </c>
      <c r="C2474" s="41" t="s">
        <v>250</v>
      </c>
      <c r="D2474" s="41" t="s">
        <v>263</v>
      </c>
      <c r="E2474" s="41" t="s">
        <v>262</v>
      </c>
      <c r="F2474" s="41" t="s">
        <v>251</v>
      </c>
      <c r="G2474" s="41" t="s">
        <v>1</v>
      </c>
      <c r="H2474" s="42" t="s">
        <v>16</v>
      </c>
      <c r="I2474" s="43" t="s">
        <v>15</v>
      </c>
      <c r="J2474" s="43" t="s">
        <v>17</v>
      </c>
    </row>
    <row r="2475" spans="1:10" x14ac:dyDescent="0.2">
      <c r="A2475" s="68" t="s">
        <v>297</v>
      </c>
      <c r="B2475" s="85" t="s">
        <v>350</v>
      </c>
      <c r="C2475" s="86" t="s">
        <v>253</v>
      </c>
      <c r="D2475" s="86">
        <v>123</v>
      </c>
      <c r="E2475" s="86">
        <v>148</v>
      </c>
      <c r="F2475" s="87" t="s">
        <v>264</v>
      </c>
      <c r="G2475" s="20" t="s">
        <v>30</v>
      </c>
      <c r="H2475" s="21">
        <v>1</v>
      </c>
      <c r="I2475" s="8">
        <v>0</v>
      </c>
      <c r="J2475" s="22">
        <f t="shared" ref="J2475:J2480" si="292">IF(ISNUMBER(H2475),ROUND(H2475*I2475,2),"")</f>
        <v>0</v>
      </c>
    </row>
    <row r="2476" spans="1:10" x14ac:dyDescent="0.2">
      <c r="A2476" s="68" t="s">
        <v>298</v>
      </c>
      <c r="B2476" s="85" t="s">
        <v>350</v>
      </c>
      <c r="C2476" s="86" t="s">
        <v>253</v>
      </c>
      <c r="D2476" s="86">
        <v>123</v>
      </c>
      <c r="E2476" s="86">
        <v>149</v>
      </c>
      <c r="F2476" s="87" t="s">
        <v>264</v>
      </c>
      <c r="G2476" s="20" t="s">
        <v>30</v>
      </c>
      <c r="H2476" s="21">
        <v>1</v>
      </c>
      <c r="I2476" s="8">
        <v>0</v>
      </c>
      <c r="J2476" s="22">
        <f t="shared" si="292"/>
        <v>0</v>
      </c>
    </row>
    <row r="2477" spans="1:10" x14ac:dyDescent="0.2">
      <c r="A2477" s="68" t="s">
        <v>349</v>
      </c>
      <c r="B2477" s="85" t="s">
        <v>350</v>
      </c>
      <c r="C2477" s="86" t="s">
        <v>253</v>
      </c>
      <c r="D2477" s="86">
        <v>121</v>
      </c>
      <c r="E2477" s="86">
        <v>149</v>
      </c>
      <c r="F2477" s="87" t="s">
        <v>264</v>
      </c>
      <c r="G2477" s="20" t="s">
        <v>30</v>
      </c>
      <c r="H2477" s="21">
        <v>1</v>
      </c>
      <c r="I2477" s="8">
        <v>0</v>
      </c>
      <c r="J2477" s="22">
        <f t="shared" si="292"/>
        <v>0</v>
      </c>
    </row>
    <row r="2478" spans="1:10" x14ac:dyDescent="0.2">
      <c r="A2478" s="68" t="s">
        <v>285</v>
      </c>
      <c r="B2478" s="85" t="s">
        <v>351</v>
      </c>
      <c r="C2478" s="86" t="s">
        <v>260</v>
      </c>
      <c r="D2478" s="86">
        <v>123</v>
      </c>
      <c r="E2478" s="86">
        <v>208</v>
      </c>
      <c r="F2478" s="87" t="s">
        <v>264</v>
      </c>
      <c r="G2478" s="20" t="s">
        <v>30</v>
      </c>
      <c r="H2478" s="21">
        <v>1</v>
      </c>
      <c r="I2478" s="8">
        <v>0</v>
      </c>
      <c r="J2478" s="22">
        <f t="shared" si="292"/>
        <v>0</v>
      </c>
    </row>
    <row r="2479" spans="1:10" x14ac:dyDescent="0.2">
      <c r="A2479" s="68" t="s">
        <v>254</v>
      </c>
      <c r="B2479" s="85" t="s">
        <v>351</v>
      </c>
      <c r="C2479" s="86" t="s">
        <v>293</v>
      </c>
      <c r="D2479" s="86">
        <v>123</v>
      </c>
      <c r="E2479" s="86">
        <v>140</v>
      </c>
      <c r="F2479" s="87" t="s">
        <v>264</v>
      </c>
      <c r="G2479" s="20" t="s">
        <v>30</v>
      </c>
      <c r="H2479" s="21">
        <v>1</v>
      </c>
      <c r="I2479" s="8">
        <v>0</v>
      </c>
      <c r="J2479" s="22">
        <f t="shared" si="292"/>
        <v>0</v>
      </c>
    </row>
    <row r="2480" spans="1:10" x14ac:dyDescent="0.2">
      <c r="A2480" s="68" t="s">
        <v>235</v>
      </c>
      <c r="B2480" s="85" t="s">
        <v>352</v>
      </c>
      <c r="C2480" s="86" t="s">
        <v>293</v>
      </c>
      <c r="D2480" s="86">
        <v>101</v>
      </c>
      <c r="E2480" s="86">
        <v>140</v>
      </c>
      <c r="F2480" s="87" t="s">
        <v>264</v>
      </c>
      <c r="G2480" s="20" t="s">
        <v>30</v>
      </c>
      <c r="H2480" s="21">
        <v>1</v>
      </c>
      <c r="I2480" s="8">
        <v>0</v>
      </c>
      <c r="J2480" s="22">
        <f t="shared" si="292"/>
        <v>0</v>
      </c>
    </row>
    <row r="2481" spans="1:10" x14ac:dyDescent="0.2">
      <c r="A2481" s="45" t="s">
        <v>22</v>
      </c>
      <c r="B2481" s="45" t="s">
        <v>27</v>
      </c>
      <c r="C2481" s="45"/>
      <c r="D2481" s="45"/>
      <c r="E2481" s="45"/>
      <c r="F2481" s="45"/>
      <c r="G2481" s="15"/>
      <c r="H2481" s="16"/>
      <c r="I2481" s="17"/>
      <c r="J2481" s="17">
        <f>SUM(J2482:J2487)</f>
        <v>0</v>
      </c>
    </row>
    <row r="2482" spans="1:10" ht="11.25" customHeight="1" x14ac:dyDescent="0.2">
      <c r="A2482" s="31" t="s">
        <v>3</v>
      </c>
      <c r="B2482" s="134" t="s">
        <v>339</v>
      </c>
      <c r="C2482" s="135" t="s">
        <v>339</v>
      </c>
      <c r="D2482" s="135" t="s">
        <v>339</v>
      </c>
      <c r="E2482" s="135" t="s">
        <v>339</v>
      </c>
      <c r="F2482" s="136" t="s">
        <v>339</v>
      </c>
      <c r="G2482" s="20" t="s">
        <v>23</v>
      </c>
      <c r="H2482" s="23">
        <v>2.8279999999999998</v>
      </c>
      <c r="I2482" s="9">
        <v>0</v>
      </c>
      <c r="J2482" s="22">
        <f>IF(ISNUMBER(H2482),ROUND(H2482*I2482,2),"")</f>
        <v>0</v>
      </c>
    </row>
    <row r="2483" spans="1:10" ht="11.25" customHeight="1" x14ac:dyDescent="0.2">
      <c r="A2483" s="31" t="s">
        <v>4</v>
      </c>
      <c r="B2483" s="134" t="s">
        <v>290</v>
      </c>
      <c r="C2483" s="135" t="s">
        <v>290</v>
      </c>
      <c r="D2483" s="135" t="s">
        <v>290</v>
      </c>
      <c r="E2483" s="135" t="s">
        <v>290</v>
      </c>
      <c r="F2483" s="136" t="s">
        <v>290</v>
      </c>
      <c r="G2483" s="20" t="s">
        <v>23</v>
      </c>
      <c r="H2483" s="23">
        <v>10.2362</v>
      </c>
      <c r="I2483" s="9">
        <v>0</v>
      </c>
      <c r="J2483" s="22">
        <f t="shared" ref="J2483:J2487" si="293">IF(ISNUMBER(H2483),ROUND(H2483*I2483,2),"")</f>
        <v>0</v>
      </c>
    </row>
    <row r="2484" spans="1:10" ht="11.25" customHeight="1" x14ac:dyDescent="0.2">
      <c r="A2484" s="31" t="s">
        <v>6</v>
      </c>
      <c r="B2484" s="134" t="s">
        <v>353</v>
      </c>
      <c r="C2484" s="135" t="s">
        <v>353</v>
      </c>
      <c r="D2484" s="135" t="s">
        <v>353</v>
      </c>
      <c r="E2484" s="135" t="s">
        <v>353</v>
      </c>
      <c r="F2484" s="136" t="s">
        <v>353</v>
      </c>
      <c r="G2484" s="20" t="s">
        <v>5</v>
      </c>
      <c r="H2484" s="23">
        <v>5.91</v>
      </c>
      <c r="I2484" s="9">
        <v>0</v>
      </c>
      <c r="J2484" s="22">
        <f t="shared" si="293"/>
        <v>0</v>
      </c>
    </row>
    <row r="2485" spans="1:10" ht="11.25" customHeight="1" x14ac:dyDescent="0.2">
      <c r="A2485" s="31" t="s">
        <v>7</v>
      </c>
      <c r="B2485" s="134" t="s">
        <v>269</v>
      </c>
      <c r="C2485" s="135" t="s">
        <v>269</v>
      </c>
      <c r="D2485" s="135" t="s">
        <v>269</v>
      </c>
      <c r="E2485" s="135" t="s">
        <v>269</v>
      </c>
      <c r="F2485" s="136" t="s">
        <v>269</v>
      </c>
      <c r="G2485" s="20" t="s">
        <v>5</v>
      </c>
      <c r="H2485" s="23">
        <v>31.92</v>
      </c>
      <c r="I2485" s="9">
        <v>0</v>
      </c>
      <c r="J2485" s="22">
        <f t="shared" si="293"/>
        <v>0</v>
      </c>
    </row>
    <row r="2486" spans="1:10" ht="11.25" customHeight="1" x14ac:dyDescent="0.2">
      <c r="A2486" s="31" t="s">
        <v>8</v>
      </c>
      <c r="B2486" s="134" t="s">
        <v>305</v>
      </c>
      <c r="C2486" s="135" t="s">
        <v>305</v>
      </c>
      <c r="D2486" s="135" t="s">
        <v>305</v>
      </c>
      <c r="E2486" s="135" t="s">
        <v>305</v>
      </c>
      <c r="F2486" s="136" t="s">
        <v>305</v>
      </c>
      <c r="G2486" s="20" t="s">
        <v>23</v>
      </c>
      <c r="H2486" s="23">
        <v>10.2362</v>
      </c>
      <c r="I2486" s="9">
        <v>0</v>
      </c>
      <c r="J2486" s="22">
        <f t="shared" si="293"/>
        <v>0</v>
      </c>
    </row>
    <row r="2487" spans="1:10" ht="11.25" customHeight="1" x14ac:dyDescent="0.2">
      <c r="A2487" s="31" t="s">
        <v>11</v>
      </c>
      <c r="B2487" s="134" t="s">
        <v>271</v>
      </c>
      <c r="C2487" s="135" t="s">
        <v>271</v>
      </c>
      <c r="D2487" s="135" t="s">
        <v>271</v>
      </c>
      <c r="E2487" s="135" t="s">
        <v>271</v>
      </c>
      <c r="F2487" s="136" t="s">
        <v>271</v>
      </c>
      <c r="G2487" s="20" t="s">
        <v>5</v>
      </c>
      <c r="H2487" s="23">
        <v>31.92</v>
      </c>
      <c r="I2487" s="9">
        <v>0</v>
      </c>
      <c r="J2487" s="22">
        <f t="shared" si="293"/>
        <v>0</v>
      </c>
    </row>
    <row r="2488" spans="1:10" s="7" customFormat="1" ht="15" x14ac:dyDescent="0.25">
      <c r="A2488" s="40" t="s">
        <v>1136</v>
      </c>
      <c r="B2488" s="37" t="s">
        <v>346</v>
      </c>
      <c r="C2488" s="37"/>
      <c r="D2488" s="37"/>
      <c r="E2488" s="37"/>
      <c r="F2488" s="37"/>
      <c r="G2488" s="38"/>
      <c r="H2488" s="38"/>
      <c r="I2488" s="38"/>
      <c r="J2488" s="36">
        <f>J2489+J2495</f>
        <v>0</v>
      </c>
    </row>
    <row r="2489" spans="1:10" s="7" customFormat="1" ht="15" x14ac:dyDescent="0.25">
      <c r="A2489" s="46" t="s">
        <v>21</v>
      </c>
      <c r="B2489" s="45" t="s">
        <v>42</v>
      </c>
      <c r="C2489" s="45"/>
      <c r="D2489" s="45"/>
      <c r="E2489" s="45"/>
      <c r="F2489" s="45"/>
      <c r="G2489" s="15"/>
      <c r="H2489" s="16"/>
      <c r="I2489" s="17"/>
      <c r="J2489" s="17">
        <f>J2490</f>
        <v>0</v>
      </c>
    </row>
    <row r="2490" spans="1:10" s="7" customFormat="1" ht="15" x14ac:dyDescent="0.25">
      <c r="A2490" s="46" t="s">
        <v>2</v>
      </c>
      <c r="B2490" s="45" t="s">
        <v>43</v>
      </c>
      <c r="C2490" s="45"/>
      <c r="D2490" s="45"/>
      <c r="E2490" s="45"/>
      <c r="F2490" s="45"/>
      <c r="G2490" s="15"/>
      <c r="H2490" s="16"/>
      <c r="I2490" s="18"/>
      <c r="J2490" s="18">
        <f>SUM(J2493:J2494)</f>
        <v>0</v>
      </c>
    </row>
    <row r="2491" spans="1:10" s="7" customFormat="1" ht="15" x14ac:dyDescent="0.25">
      <c r="A2491" s="47"/>
      <c r="B2491" s="137" t="s">
        <v>342</v>
      </c>
      <c r="C2491" s="138"/>
      <c r="D2491" s="138"/>
      <c r="E2491" s="138"/>
      <c r="F2491" s="139"/>
      <c r="G2491" s="15"/>
      <c r="H2491" s="16"/>
      <c r="I2491" s="18"/>
      <c r="J2491" s="18"/>
    </row>
    <row r="2492" spans="1:10" s="7" customFormat="1" ht="22.5" x14ac:dyDescent="0.25">
      <c r="A2492" s="48" t="s">
        <v>248</v>
      </c>
      <c r="B2492" s="41" t="s">
        <v>249</v>
      </c>
      <c r="C2492" s="41" t="s">
        <v>250</v>
      </c>
      <c r="D2492" s="41" t="s">
        <v>263</v>
      </c>
      <c r="E2492" s="41" t="s">
        <v>262</v>
      </c>
      <c r="F2492" s="41" t="s">
        <v>251</v>
      </c>
      <c r="G2492" s="41" t="s">
        <v>1</v>
      </c>
      <c r="H2492" s="42" t="s">
        <v>16</v>
      </c>
      <c r="I2492" s="43" t="s">
        <v>15</v>
      </c>
      <c r="J2492" s="43" t="s">
        <v>17</v>
      </c>
    </row>
    <row r="2493" spans="1:10" s="7" customFormat="1" ht="15" x14ac:dyDescent="0.25">
      <c r="A2493" s="88" t="s">
        <v>236</v>
      </c>
      <c r="B2493" s="65" t="s">
        <v>281</v>
      </c>
      <c r="C2493" s="69" t="s">
        <v>293</v>
      </c>
      <c r="D2493" s="70">
        <v>123</v>
      </c>
      <c r="E2493" s="70">
        <v>115.99999999999999</v>
      </c>
      <c r="F2493" s="69" t="s">
        <v>264</v>
      </c>
      <c r="G2493" s="20" t="s">
        <v>30</v>
      </c>
      <c r="H2493" s="21">
        <v>1</v>
      </c>
      <c r="I2493" s="8">
        <v>0</v>
      </c>
      <c r="J2493" s="22">
        <f t="shared" ref="J2493:J2494" si="294">IF(ISNUMBER(H2493),ROUND(H2493*I2493,2),"")</f>
        <v>0</v>
      </c>
    </row>
    <row r="2494" spans="1:10" s="7" customFormat="1" ht="15" x14ac:dyDescent="0.25">
      <c r="A2494" s="88" t="s">
        <v>343</v>
      </c>
      <c r="B2494" s="65" t="s">
        <v>281</v>
      </c>
      <c r="C2494" s="69" t="s">
        <v>344</v>
      </c>
      <c r="D2494" s="70">
        <v>152</v>
      </c>
      <c r="E2494" s="70">
        <v>115.99999999999999</v>
      </c>
      <c r="F2494" s="69" t="s">
        <v>264</v>
      </c>
      <c r="G2494" s="20" t="s">
        <v>30</v>
      </c>
      <c r="H2494" s="21">
        <v>1</v>
      </c>
      <c r="I2494" s="8">
        <v>0</v>
      </c>
      <c r="J2494" s="22">
        <f t="shared" si="294"/>
        <v>0</v>
      </c>
    </row>
    <row r="2495" spans="1:10" s="7" customFormat="1" ht="15" x14ac:dyDescent="0.25">
      <c r="A2495" s="46" t="s">
        <v>22</v>
      </c>
      <c r="B2495" s="45" t="s">
        <v>27</v>
      </c>
      <c r="C2495" s="45"/>
      <c r="D2495" s="45"/>
      <c r="E2495" s="45"/>
      <c r="F2495" s="45"/>
      <c r="G2495" s="15"/>
      <c r="H2495" s="16"/>
      <c r="I2495" s="17"/>
      <c r="J2495" s="17">
        <f>SUM(J2496:J2499)</f>
        <v>0</v>
      </c>
    </row>
    <row r="2496" spans="1:10" s="7" customFormat="1" ht="15" x14ac:dyDescent="0.25">
      <c r="A2496" s="49" t="s">
        <v>3</v>
      </c>
      <c r="B2496" s="134" t="s">
        <v>290</v>
      </c>
      <c r="C2496" s="135"/>
      <c r="D2496" s="135"/>
      <c r="E2496" s="135"/>
      <c r="F2496" s="136"/>
      <c r="G2496" s="20" t="s">
        <v>23</v>
      </c>
      <c r="H2496" s="23">
        <v>2.5983999999999994</v>
      </c>
      <c r="I2496" s="9">
        <v>0</v>
      </c>
      <c r="J2496" s="22">
        <f t="shared" ref="J2496:J2499" si="295">IF(ISNUMBER(H2496),ROUND(H2496*I2496,2),"")</f>
        <v>0</v>
      </c>
    </row>
    <row r="2497" spans="1:10" s="7" customFormat="1" ht="15" x14ac:dyDescent="0.25">
      <c r="A2497" s="49" t="s">
        <v>4</v>
      </c>
      <c r="B2497" s="134" t="s">
        <v>345</v>
      </c>
      <c r="C2497" s="135"/>
      <c r="D2497" s="135"/>
      <c r="E2497" s="135"/>
      <c r="F2497" s="136"/>
      <c r="G2497" s="20" t="s">
        <v>5</v>
      </c>
      <c r="H2497" s="23">
        <v>2.34</v>
      </c>
      <c r="I2497" s="9">
        <v>0</v>
      </c>
      <c r="J2497" s="22">
        <f t="shared" si="295"/>
        <v>0</v>
      </c>
    </row>
    <row r="2498" spans="1:10" s="7" customFormat="1" ht="15" x14ac:dyDescent="0.25">
      <c r="A2498" s="49" t="s">
        <v>6</v>
      </c>
      <c r="B2498" s="134" t="s">
        <v>269</v>
      </c>
      <c r="C2498" s="135"/>
      <c r="D2498" s="135"/>
      <c r="E2498" s="135"/>
      <c r="F2498" s="136"/>
      <c r="G2498" s="20" t="s">
        <v>5</v>
      </c>
      <c r="H2498" s="23">
        <v>9.120000000000001</v>
      </c>
      <c r="I2498" s="9">
        <v>0</v>
      </c>
      <c r="J2498" s="22">
        <f t="shared" si="295"/>
        <v>0</v>
      </c>
    </row>
    <row r="2499" spans="1:10" s="7" customFormat="1" ht="15" x14ac:dyDescent="0.25">
      <c r="A2499" s="49" t="s">
        <v>7</v>
      </c>
      <c r="B2499" s="134" t="s">
        <v>271</v>
      </c>
      <c r="C2499" s="135"/>
      <c r="D2499" s="135"/>
      <c r="E2499" s="135"/>
      <c r="F2499" s="136"/>
      <c r="G2499" s="20" t="s">
        <v>5</v>
      </c>
      <c r="H2499" s="23">
        <v>9.120000000000001</v>
      </c>
      <c r="I2499" s="9">
        <v>0</v>
      </c>
      <c r="J2499" s="22">
        <f t="shared" si="295"/>
        <v>0</v>
      </c>
    </row>
    <row r="2500" spans="1:10" s="7" customFormat="1" ht="15" x14ac:dyDescent="0.25">
      <c r="A2500" s="40" t="s">
        <v>1137</v>
      </c>
      <c r="B2500" s="37" t="s">
        <v>333</v>
      </c>
      <c r="C2500" s="37"/>
      <c r="D2500" s="37"/>
      <c r="E2500" s="37"/>
      <c r="F2500" s="37"/>
      <c r="G2500" s="38"/>
      <c r="H2500" s="38"/>
      <c r="I2500" s="38"/>
      <c r="J2500" s="36">
        <f>J2501+J2509</f>
        <v>0</v>
      </c>
    </row>
    <row r="2501" spans="1:10" s="7" customFormat="1" ht="15" x14ac:dyDescent="0.25">
      <c r="A2501" s="46" t="s">
        <v>21</v>
      </c>
      <c r="B2501" s="45" t="s">
        <v>42</v>
      </c>
      <c r="C2501" s="45"/>
      <c r="D2501" s="45"/>
      <c r="E2501" s="45"/>
      <c r="F2501" s="45"/>
      <c r="G2501" s="15"/>
      <c r="H2501" s="16"/>
      <c r="I2501" s="17"/>
      <c r="J2501" s="17">
        <f>J2502</f>
        <v>0</v>
      </c>
    </row>
    <row r="2502" spans="1:10" s="7" customFormat="1" ht="15" x14ac:dyDescent="0.25">
      <c r="A2502" s="46" t="s">
        <v>2</v>
      </c>
      <c r="B2502" s="45" t="s">
        <v>43</v>
      </c>
      <c r="C2502" s="45"/>
      <c r="D2502" s="45"/>
      <c r="E2502" s="45"/>
      <c r="F2502" s="45"/>
      <c r="G2502" s="15"/>
      <c r="H2502" s="16"/>
      <c r="I2502" s="18"/>
      <c r="J2502" s="18">
        <f>SUM(J2505:J2508)</f>
        <v>0</v>
      </c>
    </row>
    <row r="2503" spans="1:10" s="7" customFormat="1" ht="15" x14ac:dyDescent="0.25">
      <c r="A2503" s="47"/>
      <c r="B2503" s="137" t="s">
        <v>338</v>
      </c>
      <c r="C2503" s="138"/>
      <c r="D2503" s="138"/>
      <c r="E2503" s="138"/>
      <c r="F2503" s="139"/>
      <c r="G2503" s="15"/>
      <c r="H2503" s="16"/>
      <c r="I2503" s="18"/>
      <c r="J2503" s="18"/>
    </row>
    <row r="2504" spans="1:10" s="7" customFormat="1" ht="22.5" x14ac:dyDescent="0.25">
      <c r="A2504" s="48" t="s">
        <v>248</v>
      </c>
      <c r="B2504" s="41" t="s">
        <v>249</v>
      </c>
      <c r="C2504" s="41" t="s">
        <v>250</v>
      </c>
      <c r="D2504" s="41" t="s">
        <v>263</v>
      </c>
      <c r="E2504" s="41" t="s">
        <v>262</v>
      </c>
      <c r="F2504" s="41" t="s">
        <v>251</v>
      </c>
      <c r="G2504" s="41" t="s">
        <v>1</v>
      </c>
      <c r="H2504" s="42" t="s">
        <v>16</v>
      </c>
      <c r="I2504" s="43" t="s">
        <v>15</v>
      </c>
      <c r="J2504" s="43" t="s">
        <v>17</v>
      </c>
    </row>
    <row r="2505" spans="1:10" s="7" customFormat="1" ht="15" x14ac:dyDescent="0.25">
      <c r="A2505" s="88" t="s">
        <v>297</v>
      </c>
      <c r="B2505" s="65" t="s">
        <v>335</v>
      </c>
      <c r="C2505" s="69" t="s">
        <v>293</v>
      </c>
      <c r="D2505" s="70">
        <v>123</v>
      </c>
      <c r="E2505" s="70">
        <v>169</v>
      </c>
      <c r="F2505" s="69" t="s">
        <v>294</v>
      </c>
      <c r="G2505" s="20" t="s">
        <v>30</v>
      </c>
      <c r="H2505" s="21">
        <v>1</v>
      </c>
      <c r="I2505" s="8">
        <v>0</v>
      </c>
      <c r="J2505" s="22">
        <f t="shared" ref="J2505:J2508" si="296">IF(ISNUMBER(H2505),ROUND(H2505*I2505,2),"")</f>
        <v>0</v>
      </c>
    </row>
    <row r="2506" spans="1:10" s="7" customFormat="1" ht="15" x14ac:dyDescent="0.25">
      <c r="A2506" s="88" t="s">
        <v>298</v>
      </c>
      <c r="B2506" s="65" t="s">
        <v>336</v>
      </c>
      <c r="C2506" s="69" t="s">
        <v>293</v>
      </c>
      <c r="D2506" s="70">
        <v>123</v>
      </c>
      <c r="E2506" s="70">
        <v>114.99999999999999</v>
      </c>
      <c r="F2506" s="69" t="s">
        <v>264</v>
      </c>
      <c r="G2506" s="20" t="s">
        <v>30</v>
      </c>
      <c r="H2506" s="21">
        <v>1</v>
      </c>
      <c r="I2506" s="8">
        <v>0</v>
      </c>
      <c r="J2506" s="22">
        <f t="shared" si="296"/>
        <v>0</v>
      </c>
    </row>
    <row r="2507" spans="1:10" s="7" customFormat="1" ht="15" x14ac:dyDescent="0.25">
      <c r="A2507" s="88" t="s">
        <v>327</v>
      </c>
      <c r="B2507" s="65" t="s">
        <v>337</v>
      </c>
      <c r="C2507" s="69" t="s">
        <v>293</v>
      </c>
      <c r="D2507" s="70">
        <v>123</v>
      </c>
      <c r="E2507" s="70">
        <v>126</v>
      </c>
      <c r="F2507" s="69" t="s">
        <v>282</v>
      </c>
      <c r="G2507" s="20" t="s">
        <v>30</v>
      </c>
      <c r="H2507" s="21">
        <v>1</v>
      </c>
      <c r="I2507" s="8">
        <v>0</v>
      </c>
      <c r="J2507" s="22">
        <f t="shared" si="296"/>
        <v>0</v>
      </c>
    </row>
    <row r="2508" spans="1:10" s="7" customFormat="1" ht="15" x14ac:dyDescent="0.25">
      <c r="A2508" s="88" t="s">
        <v>334</v>
      </c>
      <c r="B2508" s="65" t="s">
        <v>337</v>
      </c>
      <c r="C2508" s="69" t="s">
        <v>275</v>
      </c>
      <c r="D2508" s="70">
        <v>75</v>
      </c>
      <c r="E2508" s="70">
        <v>217</v>
      </c>
      <c r="F2508" s="69" t="s">
        <v>283</v>
      </c>
      <c r="G2508" s="20" t="s">
        <v>30</v>
      </c>
      <c r="H2508" s="21">
        <v>1</v>
      </c>
      <c r="I2508" s="8">
        <v>0</v>
      </c>
      <c r="J2508" s="22">
        <f t="shared" si="296"/>
        <v>0</v>
      </c>
    </row>
    <row r="2509" spans="1:10" s="7" customFormat="1" ht="15" x14ac:dyDescent="0.25">
      <c r="A2509" s="46" t="s">
        <v>22</v>
      </c>
      <c r="B2509" s="45" t="s">
        <v>27</v>
      </c>
      <c r="C2509" s="45"/>
      <c r="D2509" s="45"/>
      <c r="E2509" s="45"/>
      <c r="F2509" s="45"/>
      <c r="G2509" s="15"/>
      <c r="H2509" s="16"/>
      <c r="I2509" s="17"/>
      <c r="J2509" s="17">
        <f>SUM(J2510:J2513)</f>
        <v>0</v>
      </c>
    </row>
    <row r="2510" spans="1:10" s="7" customFormat="1" ht="15" x14ac:dyDescent="0.25">
      <c r="A2510" s="49" t="s">
        <v>3</v>
      </c>
      <c r="B2510" s="134" t="s">
        <v>339</v>
      </c>
      <c r="C2510" s="135"/>
      <c r="D2510" s="135"/>
      <c r="E2510" s="135"/>
      <c r="F2510" s="136"/>
      <c r="G2510" s="20" t="s">
        <v>23</v>
      </c>
      <c r="H2510" s="23">
        <v>5.7103999999999999</v>
      </c>
      <c r="I2510" s="9">
        <v>0</v>
      </c>
      <c r="J2510" s="22">
        <f t="shared" ref="J2510:J2513" si="297">IF(ISNUMBER(H2510),ROUND(H2510*I2510,2),"")</f>
        <v>0</v>
      </c>
    </row>
    <row r="2511" spans="1:10" s="7" customFormat="1" ht="15" x14ac:dyDescent="0.25">
      <c r="A2511" s="49" t="s">
        <v>4</v>
      </c>
      <c r="B2511" s="134" t="s">
        <v>340</v>
      </c>
      <c r="C2511" s="135"/>
      <c r="D2511" s="135"/>
      <c r="E2511" s="135"/>
      <c r="F2511" s="136"/>
      <c r="G2511" s="20" t="s">
        <v>5</v>
      </c>
      <c r="H2511" s="23">
        <v>3.8900000000000006</v>
      </c>
      <c r="I2511" s="9">
        <v>0</v>
      </c>
      <c r="J2511" s="22">
        <f t="shared" si="297"/>
        <v>0</v>
      </c>
    </row>
    <row r="2512" spans="1:10" s="7" customFormat="1" ht="15" x14ac:dyDescent="0.25">
      <c r="A2512" s="49" t="s">
        <v>6</v>
      </c>
      <c r="B2512" s="134" t="s">
        <v>269</v>
      </c>
      <c r="C2512" s="135"/>
      <c r="D2512" s="135"/>
      <c r="E2512" s="135"/>
      <c r="F2512" s="136"/>
      <c r="G2512" s="20" t="s">
        <v>5</v>
      </c>
      <c r="H2512" s="23">
        <v>19.920000000000002</v>
      </c>
      <c r="I2512" s="9">
        <v>0</v>
      </c>
      <c r="J2512" s="22">
        <f t="shared" si="297"/>
        <v>0</v>
      </c>
    </row>
    <row r="2513" spans="1:10" s="7" customFormat="1" ht="15" x14ac:dyDescent="0.25">
      <c r="A2513" s="49" t="s">
        <v>7</v>
      </c>
      <c r="B2513" s="134" t="s">
        <v>271</v>
      </c>
      <c r="C2513" s="135"/>
      <c r="D2513" s="135"/>
      <c r="E2513" s="135"/>
      <c r="F2513" s="136"/>
      <c r="G2513" s="20" t="s">
        <v>5</v>
      </c>
      <c r="H2513" s="23">
        <v>19.920000000000002</v>
      </c>
      <c r="I2513" s="9">
        <v>0</v>
      </c>
      <c r="J2513" s="22">
        <f t="shared" si="297"/>
        <v>0</v>
      </c>
    </row>
    <row r="2514" spans="1:10" s="7" customFormat="1" ht="15" x14ac:dyDescent="0.25">
      <c r="A2514" s="40" t="s">
        <v>1138</v>
      </c>
      <c r="B2514" s="37" t="s">
        <v>326</v>
      </c>
      <c r="C2514" s="37"/>
      <c r="D2514" s="37"/>
      <c r="E2514" s="37"/>
      <c r="F2514" s="37"/>
      <c r="G2514" s="38"/>
      <c r="H2514" s="38"/>
      <c r="I2514" s="38"/>
      <c r="J2514" s="36">
        <f>J2515+J2520</f>
        <v>0</v>
      </c>
    </row>
    <row r="2515" spans="1:10" s="7" customFormat="1" ht="15" x14ac:dyDescent="0.25">
      <c r="A2515" s="46" t="s">
        <v>21</v>
      </c>
      <c r="B2515" s="45" t="s">
        <v>42</v>
      </c>
      <c r="C2515" s="45"/>
      <c r="D2515" s="45"/>
      <c r="E2515" s="45"/>
      <c r="F2515" s="45"/>
      <c r="G2515" s="15"/>
      <c r="H2515" s="16"/>
      <c r="I2515" s="17"/>
      <c r="J2515" s="17">
        <f>J2516</f>
        <v>0</v>
      </c>
    </row>
    <row r="2516" spans="1:10" s="7" customFormat="1" ht="15" x14ac:dyDescent="0.25">
      <c r="A2516" s="46" t="s">
        <v>2</v>
      </c>
      <c r="B2516" s="45" t="s">
        <v>43</v>
      </c>
      <c r="C2516" s="45"/>
      <c r="D2516" s="45"/>
      <c r="E2516" s="45"/>
      <c r="F2516" s="45"/>
      <c r="G2516" s="15"/>
      <c r="H2516" s="16"/>
      <c r="I2516" s="18"/>
      <c r="J2516" s="18">
        <f>SUM(J2519:J2519)</f>
        <v>0</v>
      </c>
    </row>
    <row r="2517" spans="1:10" s="7" customFormat="1" ht="15" x14ac:dyDescent="0.25">
      <c r="A2517" s="47"/>
      <c r="B2517" s="137" t="s">
        <v>328</v>
      </c>
      <c r="C2517" s="138"/>
      <c r="D2517" s="138"/>
      <c r="E2517" s="138"/>
      <c r="F2517" s="139"/>
      <c r="G2517" s="15"/>
      <c r="H2517" s="16"/>
      <c r="I2517" s="18"/>
      <c r="J2517" s="18"/>
    </row>
    <row r="2518" spans="1:10" s="7" customFormat="1" ht="22.5" x14ac:dyDescent="0.25">
      <c r="A2518" s="48" t="s">
        <v>248</v>
      </c>
      <c r="B2518" s="41" t="s">
        <v>249</v>
      </c>
      <c r="C2518" s="41" t="s">
        <v>250</v>
      </c>
      <c r="D2518" s="41" t="s">
        <v>263</v>
      </c>
      <c r="E2518" s="41" t="s">
        <v>262</v>
      </c>
      <c r="F2518" s="41" t="s">
        <v>251</v>
      </c>
      <c r="G2518" s="41" t="s">
        <v>1</v>
      </c>
      <c r="H2518" s="42" t="s">
        <v>16</v>
      </c>
      <c r="I2518" s="43" t="s">
        <v>15</v>
      </c>
      <c r="J2518" s="43" t="s">
        <v>17</v>
      </c>
    </row>
    <row r="2519" spans="1:10" s="7" customFormat="1" ht="15" x14ac:dyDescent="0.25">
      <c r="A2519" s="89" t="s">
        <v>327</v>
      </c>
      <c r="B2519" s="65" t="s">
        <v>329</v>
      </c>
      <c r="C2519" s="71" t="s">
        <v>253</v>
      </c>
      <c r="D2519" s="72">
        <v>123</v>
      </c>
      <c r="E2519" s="72">
        <v>126</v>
      </c>
      <c r="F2519" s="73" t="s">
        <v>264</v>
      </c>
      <c r="G2519" s="20" t="s">
        <v>30</v>
      </c>
      <c r="H2519" s="21">
        <v>1</v>
      </c>
      <c r="I2519" s="8">
        <v>0</v>
      </c>
      <c r="J2519" s="22">
        <f t="shared" ref="J2519:J2524" si="298">IF(ISNUMBER(H2519),ROUND(H2519*I2519,2),"")</f>
        <v>0</v>
      </c>
    </row>
    <row r="2520" spans="1:10" s="7" customFormat="1" ht="15" x14ac:dyDescent="0.25">
      <c r="A2520" s="46" t="s">
        <v>22</v>
      </c>
      <c r="B2520" s="45" t="s">
        <v>27</v>
      </c>
      <c r="C2520" s="45"/>
      <c r="D2520" s="45"/>
      <c r="E2520" s="45"/>
      <c r="F2520" s="45"/>
      <c r="G2520" s="15"/>
      <c r="H2520" s="16"/>
      <c r="I2520" s="17"/>
      <c r="J2520" s="17">
        <f>SUM(J2521:J2524)</f>
        <v>0</v>
      </c>
    </row>
    <row r="2521" spans="1:10" s="7" customFormat="1" ht="15" x14ac:dyDescent="0.25">
      <c r="A2521" s="49" t="s">
        <v>3</v>
      </c>
      <c r="B2521" s="134" t="s">
        <v>284</v>
      </c>
      <c r="C2521" s="135"/>
      <c r="D2521" s="135"/>
      <c r="E2521" s="135"/>
      <c r="F2521" s="136"/>
      <c r="G2521" s="20" t="s">
        <v>23</v>
      </c>
      <c r="H2521" s="23">
        <v>1.3355999999999999</v>
      </c>
      <c r="I2521" s="9">
        <v>0</v>
      </c>
      <c r="J2521" s="22">
        <f t="shared" si="298"/>
        <v>0</v>
      </c>
    </row>
    <row r="2522" spans="1:10" s="7" customFormat="1" ht="15" x14ac:dyDescent="0.25">
      <c r="A2522" s="49" t="s">
        <v>4</v>
      </c>
      <c r="B2522" s="134" t="s">
        <v>330</v>
      </c>
      <c r="C2522" s="135"/>
      <c r="D2522" s="135"/>
      <c r="E2522" s="135"/>
      <c r="F2522" s="136"/>
      <c r="G2522" s="20" t="s">
        <v>5</v>
      </c>
      <c r="H2522" s="23">
        <v>1.1100000000000001</v>
      </c>
      <c r="I2522" s="9">
        <v>0</v>
      </c>
      <c r="J2522" s="22">
        <f t="shared" si="298"/>
        <v>0</v>
      </c>
    </row>
    <row r="2523" spans="1:10" s="7" customFormat="1" ht="15" x14ac:dyDescent="0.25">
      <c r="A2523" s="49" t="s">
        <v>6</v>
      </c>
      <c r="B2523" s="134" t="s">
        <v>269</v>
      </c>
      <c r="C2523" s="135"/>
      <c r="D2523" s="135"/>
      <c r="E2523" s="135"/>
      <c r="F2523" s="136"/>
      <c r="G2523" s="20" t="s">
        <v>5</v>
      </c>
      <c r="H2523" s="23">
        <v>4.6399999999999997</v>
      </c>
      <c r="I2523" s="9">
        <v>0</v>
      </c>
      <c r="J2523" s="22">
        <f t="shared" si="298"/>
        <v>0</v>
      </c>
    </row>
    <row r="2524" spans="1:10" s="7" customFormat="1" ht="15" x14ac:dyDescent="0.25">
      <c r="A2524" s="49" t="s">
        <v>7</v>
      </c>
      <c r="B2524" s="134" t="s">
        <v>271</v>
      </c>
      <c r="C2524" s="135"/>
      <c r="D2524" s="135"/>
      <c r="E2524" s="135"/>
      <c r="F2524" s="136"/>
      <c r="G2524" s="20" t="s">
        <v>5</v>
      </c>
      <c r="H2524" s="23">
        <v>4.6399999999999997</v>
      </c>
      <c r="I2524" s="9">
        <v>0</v>
      </c>
      <c r="J2524" s="22">
        <f t="shared" si="298"/>
        <v>0</v>
      </c>
    </row>
    <row r="2525" spans="1:10" s="7" customFormat="1" ht="15" x14ac:dyDescent="0.25">
      <c r="A2525" s="40" t="s">
        <v>1139</v>
      </c>
      <c r="B2525" s="37" t="s">
        <v>325</v>
      </c>
      <c r="C2525" s="37"/>
      <c r="D2525" s="37"/>
      <c r="E2525" s="37"/>
      <c r="F2525" s="37"/>
      <c r="G2525" s="38"/>
      <c r="H2525" s="38"/>
      <c r="I2525" s="38"/>
      <c r="J2525" s="36">
        <f>J2526+J2535</f>
        <v>0</v>
      </c>
    </row>
    <row r="2526" spans="1:10" s="7" customFormat="1" ht="15" x14ac:dyDescent="0.25">
      <c r="A2526" s="46" t="s">
        <v>21</v>
      </c>
      <c r="B2526" s="45" t="s">
        <v>42</v>
      </c>
      <c r="C2526" s="45"/>
      <c r="D2526" s="45"/>
      <c r="E2526" s="45"/>
      <c r="F2526" s="45"/>
      <c r="G2526" s="15"/>
      <c r="H2526" s="16"/>
      <c r="I2526" s="17"/>
      <c r="J2526" s="17">
        <f>J2527</f>
        <v>0</v>
      </c>
    </row>
    <row r="2527" spans="1:10" s="7" customFormat="1" ht="15" x14ac:dyDescent="0.25">
      <c r="A2527" s="46" t="s">
        <v>2</v>
      </c>
      <c r="B2527" s="45" t="s">
        <v>43</v>
      </c>
      <c r="C2527" s="45"/>
      <c r="D2527" s="45"/>
      <c r="E2527" s="45"/>
      <c r="F2527" s="45"/>
      <c r="G2527" s="15"/>
      <c r="H2527" s="16"/>
      <c r="I2527" s="18"/>
      <c r="J2527" s="18">
        <f>SUM(J2530:J2534)</f>
        <v>0</v>
      </c>
    </row>
    <row r="2528" spans="1:10" s="7" customFormat="1" ht="15" x14ac:dyDescent="0.25">
      <c r="A2528" s="47"/>
      <c r="B2528" s="137" t="s">
        <v>300</v>
      </c>
      <c r="C2528" s="138"/>
      <c r="D2528" s="138"/>
      <c r="E2528" s="138"/>
      <c r="F2528" s="139"/>
      <c r="G2528" s="15"/>
      <c r="H2528" s="16"/>
      <c r="I2528" s="18"/>
      <c r="J2528" s="18"/>
    </row>
    <row r="2529" spans="1:10" s="7" customFormat="1" ht="22.5" x14ac:dyDescent="0.25">
      <c r="A2529" s="48" t="s">
        <v>248</v>
      </c>
      <c r="B2529" s="41" t="s">
        <v>249</v>
      </c>
      <c r="C2529" s="41" t="s">
        <v>250</v>
      </c>
      <c r="D2529" s="41" t="s">
        <v>263</v>
      </c>
      <c r="E2529" s="41" t="s">
        <v>262</v>
      </c>
      <c r="F2529" s="41" t="s">
        <v>251</v>
      </c>
      <c r="G2529" s="41" t="s">
        <v>1</v>
      </c>
      <c r="H2529" s="42" t="s">
        <v>16</v>
      </c>
      <c r="I2529" s="43" t="s">
        <v>15</v>
      </c>
      <c r="J2529" s="43" t="s">
        <v>17</v>
      </c>
    </row>
    <row r="2530" spans="1:10" s="7" customFormat="1" ht="15" x14ac:dyDescent="0.25">
      <c r="A2530" s="88" t="s">
        <v>297</v>
      </c>
      <c r="B2530" s="65" t="s">
        <v>301</v>
      </c>
      <c r="C2530" s="69" t="s">
        <v>293</v>
      </c>
      <c r="D2530" s="70">
        <v>123</v>
      </c>
      <c r="E2530" s="70">
        <v>70</v>
      </c>
      <c r="F2530" s="69" t="s">
        <v>264</v>
      </c>
      <c r="G2530" s="20" t="s">
        <v>30</v>
      </c>
      <c r="H2530" s="21">
        <v>1</v>
      </c>
      <c r="I2530" s="8">
        <v>0</v>
      </c>
      <c r="J2530" s="22">
        <f t="shared" ref="J2530:J2540" si="299">IF(ISNUMBER(H2530),ROUND(H2530*I2530,2),"")</f>
        <v>0</v>
      </c>
    </row>
    <row r="2531" spans="1:10" s="7" customFormat="1" ht="15" x14ac:dyDescent="0.25">
      <c r="A2531" s="88" t="s">
        <v>298</v>
      </c>
      <c r="B2531" s="65" t="s">
        <v>301</v>
      </c>
      <c r="C2531" s="69" t="s">
        <v>253</v>
      </c>
      <c r="D2531" s="70">
        <v>70</v>
      </c>
      <c r="E2531" s="70">
        <v>70</v>
      </c>
      <c r="F2531" s="69" t="s">
        <v>264</v>
      </c>
      <c r="G2531" s="20" t="s">
        <v>30</v>
      </c>
      <c r="H2531" s="21">
        <v>1</v>
      </c>
      <c r="I2531" s="8">
        <v>0</v>
      </c>
      <c r="J2531" s="22">
        <f t="shared" si="299"/>
        <v>0</v>
      </c>
    </row>
    <row r="2532" spans="1:10" s="7" customFormat="1" ht="15" x14ac:dyDescent="0.25">
      <c r="A2532" s="88" t="s">
        <v>285</v>
      </c>
      <c r="B2532" s="65" t="s">
        <v>302</v>
      </c>
      <c r="C2532" s="69" t="s">
        <v>260</v>
      </c>
      <c r="D2532" s="70">
        <v>123</v>
      </c>
      <c r="E2532" s="70">
        <v>200</v>
      </c>
      <c r="F2532" s="69" t="s">
        <v>264</v>
      </c>
      <c r="G2532" s="20" t="s">
        <v>30</v>
      </c>
      <c r="H2532" s="21">
        <v>1</v>
      </c>
      <c r="I2532" s="8">
        <v>0</v>
      </c>
      <c r="J2532" s="22">
        <f t="shared" si="299"/>
        <v>0</v>
      </c>
    </row>
    <row r="2533" spans="1:10" s="7" customFormat="1" ht="15" x14ac:dyDescent="0.25">
      <c r="A2533" s="88" t="s">
        <v>254</v>
      </c>
      <c r="B2533" s="65" t="s">
        <v>303</v>
      </c>
      <c r="C2533" s="69" t="s">
        <v>293</v>
      </c>
      <c r="D2533" s="70">
        <v>123</v>
      </c>
      <c r="E2533" s="70">
        <v>204</v>
      </c>
      <c r="F2533" s="69" t="s">
        <v>282</v>
      </c>
      <c r="G2533" s="20" t="s">
        <v>30</v>
      </c>
      <c r="H2533" s="21">
        <v>1</v>
      </c>
      <c r="I2533" s="8">
        <v>0</v>
      </c>
      <c r="J2533" s="22">
        <f t="shared" si="299"/>
        <v>0</v>
      </c>
    </row>
    <row r="2534" spans="1:10" s="7" customFormat="1" ht="15" x14ac:dyDescent="0.25">
      <c r="A2534" s="88" t="s">
        <v>299</v>
      </c>
      <c r="B2534" s="65" t="s">
        <v>303</v>
      </c>
      <c r="C2534" s="69" t="s">
        <v>260</v>
      </c>
      <c r="D2534" s="70">
        <v>105</v>
      </c>
      <c r="E2534" s="70">
        <v>108</v>
      </c>
      <c r="F2534" s="69" t="s">
        <v>282</v>
      </c>
      <c r="G2534" s="20" t="s">
        <v>30</v>
      </c>
      <c r="H2534" s="21">
        <v>1</v>
      </c>
      <c r="I2534" s="8">
        <v>0</v>
      </c>
      <c r="J2534" s="22">
        <f t="shared" si="299"/>
        <v>0</v>
      </c>
    </row>
    <row r="2535" spans="1:10" s="7" customFormat="1" ht="15" x14ac:dyDescent="0.25">
      <c r="A2535" s="46" t="s">
        <v>22</v>
      </c>
      <c r="B2535" s="45" t="s">
        <v>27</v>
      </c>
      <c r="C2535" s="45"/>
      <c r="D2535" s="45"/>
      <c r="E2535" s="45"/>
      <c r="F2535" s="45"/>
      <c r="G2535" s="15"/>
      <c r="H2535" s="16"/>
      <c r="I2535" s="17"/>
      <c r="J2535" s="17">
        <f>SUM(J2536:J2540)</f>
        <v>0</v>
      </c>
    </row>
    <row r="2536" spans="1:10" s="7" customFormat="1" ht="15" x14ac:dyDescent="0.25">
      <c r="A2536" s="49" t="s">
        <v>3</v>
      </c>
      <c r="B2536" s="134" t="s">
        <v>271</v>
      </c>
      <c r="C2536" s="135"/>
      <c r="D2536" s="135"/>
      <c r="E2536" s="135"/>
      <c r="F2536" s="136"/>
      <c r="G2536" s="20" t="s">
        <v>23</v>
      </c>
      <c r="H2536" s="23">
        <v>5.3648000000000007</v>
      </c>
      <c r="I2536" s="9">
        <v>0</v>
      </c>
      <c r="J2536" s="22">
        <f t="shared" si="299"/>
        <v>0</v>
      </c>
    </row>
    <row r="2537" spans="1:10" s="7" customFormat="1" ht="15" x14ac:dyDescent="0.25">
      <c r="A2537" s="49" t="s">
        <v>4</v>
      </c>
      <c r="B2537" s="134" t="s">
        <v>304</v>
      </c>
      <c r="C2537" s="135"/>
      <c r="D2537" s="135"/>
      <c r="E2537" s="135"/>
      <c r="F2537" s="136"/>
      <c r="G2537" s="20" t="s">
        <v>5</v>
      </c>
      <c r="H2537" s="23">
        <v>2.3199999999999998</v>
      </c>
      <c r="I2537" s="9">
        <v>0</v>
      </c>
      <c r="J2537" s="22">
        <f t="shared" si="299"/>
        <v>0</v>
      </c>
    </row>
    <row r="2538" spans="1:10" s="7" customFormat="1" ht="15" x14ac:dyDescent="0.25">
      <c r="A2538" s="49" t="s">
        <v>6</v>
      </c>
      <c r="B2538" s="134" t="s">
        <v>269</v>
      </c>
      <c r="C2538" s="135"/>
      <c r="D2538" s="135"/>
      <c r="E2538" s="135"/>
      <c r="F2538" s="136"/>
      <c r="G2538" s="20" t="s">
        <v>5</v>
      </c>
      <c r="H2538" s="23">
        <v>21.159999999999997</v>
      </c>
      <c r="I2538" s="9">
        <v>0</v>
      </c>
      <c r="J2538" s="22">
        <f t="shared" si="299"/>
        <v>0</v>
      </c>
    </row>
    <row r="2539" spans="1:10" s="7" customFormat="1" ht="15" x14ac:dyDescent="0.25">
      <c r="A2539" s="49" t="s">
        <v>7</v>
      </c>
      <c r="B2539" s="134" t="s">
        <v>305</v>
      </c>
      <c r="C2539" s="135"/>
      <c r="D2539" s="135"/>
      <c r="E2539" s="135"/>
      <c r="F2539" s="136"/>
      <c r="G2539" s="20" t="s">
        <v>23</v>
      </c>
      <c r="H2539" s="23">
        <v>5.3648000000000007</v>
      </c>
      <c r="I2539" s="9">
        <v>0</v>
      </c>
      <c r="J2539" s="22">
        <f t="shared" si="299"/>
        <v>0</v>
      </c>
    </row>
    <row r="2540" spans="1:10" s="7" customFormat="1" ht="15" x14ac:dyDescent="0.25">
      <c r="A2540" s="49" t="s">
        <v>8</v>
      </c>
      <c r="B2540" s="134" t="s">
        <v>271</v>
      </c>
      <c r="C2540" s="135"/>
      <c r="D2540" s="135"/>
      <c r="E2540" s="135"/>
      <c r="F2540" s="136"/>
      <c r="G2540" s="20" t="s">
        <v>5</v>
      </c>
      <c r="H2540" s="23">
        <v>21.159999999999997</v>
      </c>
      <c r="I2540" s="9">
        <v>0</v>
      </c>
      <c r="J2540" s="22">
        <f t="shared" si="299"/>
        <v>0</v>
      </c>
    </row>
    <row r="2541" spans="1:10" s="7" customFormat="1" ht="15" x14ac:dyDescent="0.25">
      <c r="A2541" s="40" t="s">
        <v>1140</v>
      </c>
      <c r="B2541" s="37" t="s">
        <v>324</v>
      </c>
      <c r="C2541" s="37"/>
      <c r="D2541" s="37"/>
      <c r="E2541" s="37"/>
      <c r="F2541" s="37"/>
      <c r="G2541" s="38"/>
      <c r="H2541" s="38"/>
      <c r="I2541" s="38"/>
      <c r="J2541" s="36">
        <f>J2542+J2551</f>
        <v>0</v>
      </c>
    </row>
    <row r="2542" spans="1:10" s="7" customFormat="1" ht="15" x14ac:dyDescent="0.25">
      <c r="A2542" s="46" t="s">
        <v>21</v>
      </c>
      <c r="B2542" s="45" t="s">
        <v>42</v>
      </c>
      <c r="C2542" s="45"/>
      <c r="D2542" s="45"/>
      <c r="E2542" s="45"/>
      <c r="F2542" s="45"/>
      <c r="G2542" s="15"/>
      <c r="H2542" s="16"/>
      <c r="I2542" s="17"/>
      <c r="J2542" s="17">
        <f>J2543</f>
        <v>0</v>
      </c>
    </row>
    <row r="2543" spans="1:10" s="7" customFormat="1" ht="15" x14ac:dyDescent="0.25">
      <c r="A2543" s="46" t="s">
        <v>2</v>
      </c>
      <c r="B2543" s="45" t="s">
        <v>43</v>
      </c>
      <c r="C2543" s="45"/>
      <c r="D2543" s="45"/>
      <c r="E2543" s="45"/>
      <c r="F2543" s="45"/>
      <c r="G2543" s="15"/>
      <c r="H2543" s="16"/>
      <c r="I2543" s="18"/>
      <c r="J2543" s="18">
        <f>SUM(J2546:J2550)</f>
        <v>0</v>
      </c>
    </row>
    <row r="2544" spans="1:10" s="7" customFormat="1" ht="15" x14ac:dyDescent="0.25">
      <c r="A2544" s="47"/>
      <c r="B2544" s="137" t="s">
        <v>296</v>
      </c>
      <c r="C2544" s="138"/>
      <c r="D2544" s="138"/>
      <c r="E2544" s="138"/>
      <c r="F2544" s="139"/>
      <c r="G2544" s="15"/>
      <c r="H2544" s="16"/>
      <c r="I2544" s="18"/>
      <c r="J2544" s="18"/>
    </row>
    <row r="2545" spans="1:10" s="7" customFormat="1" ht="22.5" x14ac:dyDescent="0.25">
      <c r="A2545" s="48" t="s">
        <v>248</v>
      </c>
      <c r="B2545" s="41" t="s">
        <v>249</v>
      </c>
      <c r="C2545" s="41" t="s">
        <v>250</v>
      </c>
      <c r="D2545" s="41" t="s">
        <v>263</v>
      </c>
      <c r="E2545" s="41" t="s">
        <v>262</v>
      </c>
      <c r="F2545" s="41" t="s">
        <v>251</v>
      </c>
      <c r="G2545" s="41" t="s">
        <v>1</v>
      </c>
      <c r="H2545" s="42" t="s">
        <v>16</v>
      </c>
      <c r="I2545" s="43" t="s">
        <v>15</v>
      </c>
      <c r="J2545" s="43" t="s">
        <v>17</v>
      </c>
    </row>
    <row r="2546" spans="1:10" s="7" customFormat="1" ht="15" x14ac:dyDescent="0.25">
      <c r="A2546" s="88" t="s">
        <v>233</v>
      </c>
      <c r="B2546" s="65" t="s">
        <v>281</v>
      </c>
      <c r="C2546" s="69" t="s">
        <v>293</v>
      </c>
      <c r="D2546" s="70">
        <v>123</v>
      </c>
      <c r="E2546" s="70">
        <v>86</v>
      </c>
      <c r="F2546" s="69" t="s">
        <v>294</v>
      </c>
      <c r="G2546" s="20" t="s">
        <v>30</v>
      </c>
      <c r="H2546" s="21">
        <v>1</v>
      </c>
      <c r="I2546" s="8">
        <v>0</v>
      </c>
      <c r="J2546" s="22">
        <f t="shared" ref="J2546:J2555" si="300">IF(ISNUMBER(H2546),ROUND(H2546*I2546,2),"")</f>
        <v>0</v>
      </c>
    </row>
    <row r="2547" spans="1:10" s="7" customFormat="1" ht="15" x14ac:dyDescent="0.25">
      <c r="A2547" s="88" t="s">
        <v>254</v>
      </c>
      <c r="B2547" s="65" t="s">
        <v>281</v>
      </c>
      <c r="C2547" s="69" t="s">
        <v>293</v>
      </c>
      <c r="D2547" s="70">
        <v>98</v>
      </c>
      <c r="E2547" s="70">
        <v>85</v>
      </c>
      <c r="F2547" s="69" t="s">
        <v>294</v>
      </c>
      <c r="G2547" s="20" t="s">
        <v>30</v>
      </c>
      <c r="H2547" s="21">
        <v>1</v>
      </c>
      <c r="I2547" s="8">
        <v>0</v>
      </c>
      <c r="J2547" s="22">
        <f t="shared" si="300"/>
        <v>0</v>
      </c>
    </row>
    <row r="2548" spans="1:10" s="7" customFormat="1" ht="15" x14ac:dyDescent="0.25">
      <c r="A2548" s="88" t="s">
        <v>235</v>
      </c>
      <c r="B2548" s="65" t="s">
        <v>292</v>
      </c>
      <c r="C2548" s="69" t="s">
        <v>293</v>
      </c>
      <c r="D2548" s="70">
        <v>123</v>
      </c>
      <c r="E2548" s="70">
        <v>117</v>
      </c>
      <c r="F2548" s="69" t="s">
        <v>295</v>
      </c>
      <c r="G2548" s="20" t="s">
        <v>30</v>
      </c>
      <c r="H2548" s="21">
        <v>1</v>
      </c>
      <c r="I2548" s="8">
        <v>0</v>
      </c>
      <c r="J2548" s="22">
        <f t="shared" si="300"/>
        <v>0</v>
      </c>
    </row>
    <row r="2549" spans="1:10" s="7" customFormat="1" ht="15" x14ac:dyDescent="0.25">
      <c r="A2549" s="88" t="s">
        <v>236</v>
      </c>
      <c r="B2549" s="65" t="s">
        <v>292</v>
      </c>
      <c r="C2549" s="69" t="s">
        <v>293</v>
      </c>
      <c r="D2549" s="70">
        <v>138</v>
      </c>
      <c r="E2549" s="70">
        <v>117</v>
      </c>
      <c r="F2549" s="69" t="s">
        <v>295</v>
      </c>
      <c r="G2549" s="20" t="s">
        <v>30</v>
      </c>
      <c r="H2549" s="21">
        <v>1</v>
      </c>
      <c r="I2549" s="8">
        <v>0</v>
      </c>
      <c r="J2549" s="22">
        <f t="shared" si="300"/>
        <v>0</v>
      </c>
    </row>
    <row r="2550" spans="1:10" s="7" customFormat="1" ht="15" x14ac:dyDescent="0.25">
      <c r="A2550" s="88" t="s">
        <v>237</v>
      </c>
      <c r="B2550" s="65" t="s">
        <v>292</v>
      </c>
      <c r="C2550" s="69" t="s">
        <v>293</v>
      </c>
      <c r="D2550" s="70">
        <v>119</v>
      </c>
      <c r="E2550" s="70">
        <v>86</v>
      </c>
      <c r="F2550" s="69" t="s">
        <v>295</v>
      </c>
      <c r="G2550" s="20" t="s">
        <v>30</v>
      </c>
      <c r="H2550" s="21">
        <v>1</v>
      </c>
      <c r="I2550" s="8">
        <v>0</v>
      </c>
      <c r="J2550" s="22">
        <f t="shared" si="300"/>
        <v>0</v>
      </c>
    </row>
    <row r="2551" spans="1:10" s="7" customFormat="1" ht="15" x14ac:dyDescent="0.25">
      <c r="A2551" s="46" t="s">
        <v>22</v>
      </c>
      <c r="B2551" s="45" t="s">
        <v>27</v>
      </c>
      <c r="C2551" s="45"/>
      <c r="D2551" s="45"/>
      <c r="E2551" s="45"/>
      <c r="F2551" s="45"/>
      <c r="G2551" s="15"/>
      <c r="H2551" s="16"/>
      <c r="I2551" s="17"/>
      <c r="J2551" s="17">
        <f>SUM(J2552:J2555)</f>
        <v>0</v>
      </c>
    </row>
    <row r="2552" spans="1:10" s="7" customFormat="1" ht="15" x14ac:dyDescent="0.25">
      <c r="A2552" s="49" t="s">
        <v>3</v>
      </c>
      <c r="B2552" s="134" t="s">
        <v>290</v>
      </c>
      <c r="C2552" s="135"/>
      <c r="D2552" s="135"/>
      <c r="E2552" s="135"/>
      <c r="F2552" s="136"/>
      <c r="G2552" s="20" t="s">
        <v>23</v>
      </c>
      <c r="H2552" s="23">
        <v>5.6974999999999998</v>
      </c>
      <c r="I2552" s="9">
        <v>0</v>
      </c>
      <c r="J2552" s="22">
        <f t="shared" si="300"/>
        <v>0</v>
      </c>
    </row>
    <row r="2553" spans="1:10" s="7" customFormat="1" ht="15" x14ac:dyDescent="0.25">
      <c r="A2553" s="49" t="s">
        <v>4</v>
      </c>
      <c r="B2553" s="134" t="s">
        <v>268</v>
      </c>
      <c r="C2553" s="135"/>
      <c r="D2553" s="135"/>
      <c r="E2553" s="135"/>
      <c r="F2553" s="136"/>
      <c r="G2553" s="20" t="s">
        <v>5</v>
      </c>
      <c r="H2553" s="23">
        <v>5.96</v>
      </c>
      <c r="I2553" s="9">
        <v>0</v>
      </c>
      <c r="J2553" s="22">
        <f t="shared" si="300"/>
        <v>0</v>
      </c>
    </row>
    <row r="2554" spans="1:10" s="7" customFormat="1" ht="15" x14ac:dyDescent="0.25">
      <c r="A2554" s="49" t="s">
        <v>6</v>
      </c>
      <c r="B2554" s="134" t="s">
        <v>269</v>
      </c>
      <c r="C2554" s="135"/>
      <c r="D2554" s="135"/>
      <c r="E2554" s="135"/>
      <c r="F2554" s="136"/>
      <c r="G2554" s="20" t="s">
        <v>5</v>
      </c>
      <c r="H2554" s="23">
        <v>21.240000000000002</v>
      </c>
      <c r="I2554" s="9">
        <v>0</v>
      </c>
      <c r="J2554" s="22">
        <f t="shared" si="300"/>
        <v>0</v>
      </c>
    </row>
    <row r="2555" spans="1:10" s="7" customFormat="1" ht="15" x14ac:dyDescent="0.25">
      <c r="A2555" s="49" t="s">
        <v>7</v>
      </c>
      <c r="B2555" s="134" t="s">
        <v>271</v>
      </c>
      <c r="C2555" s="135"/>
      <c r="D2555" s="135"/>
      <c r="E2555" s="135"/>
      <c r="F2555" s="136"/>
      <c r="G2555" s="20" t="s">
        <v>5</v>
      </c>
      <c r="H2555" s="23">
        <v>21.240000000000002</v>
      </c>
      <c r="I2555" s="9">
        <v>0</v>
      </c>
      <c r="J2555" s="22">
        <f t="shared" si="300"/>
        <v>0</v>
      </c>
    </row>
    <row r="2556" spans="1:10" s="7" customFormat="1" ht="15" x14ac:dyDescent="0.25">
      <c r="A2556" s="40" t="s">
        <v>1141</v>
      </c>
      <c r="B2556" s="37" t="s">
        <v>323</v>
      </c>
      <c r="C2556" s="37"/>
      <c r="D2556" s="37"/>
      <c r="E2556" s="37"/>
      <c r="F2556" s="37"/>
      <c r="G2556" s="38"/>
      <c r="H2556" s="38"/>
      <c r="I2556" s="38"/>
      <c r="J2556" s="36">
        <f>J2557+J2565</f>
        <v>0</v>
      </c>
    </row>
    <row r="2557" spans="1:10" s="7" customFormat="1" ht="15" x14ac:dyDescent="0.25">
      <c r="A2557" s="46" t="s">
        <v>21</v>
      </c>
      <c r="B2557" s="45" t="s">
        <v>42</v>
      </c>
      <c r="C2557" s="45"/>
      <c r="D2557" s="45"/>
      <c r="E2557" s="45"/>
      <c r="F2557" s="45"/>
      <c r="G2557" s="15"/>
      <c r="H2557" s="16"/>
      <c r="I2557" s="17"/>
      <c r="J2557" s="17">
        <f>J2558</f>
        <v>0</v>
      </c>
    </row>
    <row r="2558" spans="1:10" s="7" customFormat="1" ht="15" x14ac:dyDescent="0.25">
      <c r="A2558" s="46" t="s">
        <v>2</v>
      </c>
      <c r="B2558" s="45" t="s">
        <v>43</v>
      </c>
      <c r="C2558" s="45"/>
      <c r="D2558" s="45"/>
      <c r="E2558" s="45"/>
      <c r="F2558" s="45"/>
      <c r="G2558" s="15"/>
      <c r="H2558" s="16"/>
      <c r="I2558" s="18"/>
      <c r="J2558" s="18">
        <f>SUM(J2561:J2564)</f>
        <v>0</v>
      </c>
    </row>
    <row r="2559" spans="1:10" s="7" customFormat="1" ht="15" x14ac:dyDescent="0.25">
      <c r="A2559" s="47"/>
      <c r="B2559" s="137" t="s">
        <v>289</v>
      </c>
      <c r="C2559" s="138"/>
      <c r="D2559" s="138"/>
      <c r="E2559" s="138"/>
      <c r="F2559" s="139"/>
      <c r="G2559" s="15"/>
      <c r="H2559" s="16"/>
      <c r="I2559" s="18"/>
      <c r="J2559" s="18"/>
    </row>
    <row r="2560" spans="1:10" s="7" customFormat="1" ht="22.5" x14ac:dyDescent="0.25">
      <c r="A2560" s="48" t="s">
        <v>248</v>
      </c>
      <c r="B2560" s="41" t="s">
        <v>249</v>
      </c>
      <c r="C2560" s="41" t="s">
        <v>250</v>
      </c>
      <c r="D2560" s="41" t="s">
        <v>263</v>
      </c>
      <c r="E2560" s="41" t="s">
        <v>262</v>
      </c>
      <c r="F2560" s="41" t="s">
        <v>251</v>
      </c>
      <c r="G2560" s="41" t="s">
        <v>1</v>
      </c>
      <c r="H2560" s="42" t="s">
        <v>16</v>
      </c>
      <c r="I2560" s="43" t="s">
        <v>15</v>
      </c>
      <c r="J2560" s="43" t="s">
        <v>17</v>
      </c>
    </row>
    <row r="2561" spans="1:10" s="7" customFormat="1" ht="15" x14ac:dyDescent="0.25">
      <c r="A2561" s="88" t="s">
        <v>285</v>
      </c>
      <c r="B2561" s="65" t="s">
        <v>286</v>
      </c>
      <c r="C2561" s="69" t="s">
        <v>260</v>
      </c>
      <c r="D2561" s="70">
        <v>98</v>
      </c>
      <c r="E2561" s="70">
        <v>211</v>
      </c>
      <c r="F2561" s="69" t="s">
        <v>264</v>
      </c>
      <c r="G2561" s="20" t="s">
        <v>30</v>
      </c>
      <c r="H2561" s="21">
        <v>1</v>
      </c>
      <c r="I2561" s="8">
        <v>0</v>
      </c>
      <c r="J2561" s="22">
        <f t="shared" ref="J2561:J2564" si="301">IF(ISNUMBER(H2561),ROUND(H2561*I2561,2),"")</f>
        <v>0</v>
      </c>
    </row>
    <row r="2562" spans="1:10" s="7" customFormat="1" ht="15" x14ac:dyDescent="0.25">
      <c r="A2562" s="88" t="s">
        <v>254</v>
      </c>
      <c r="B2562" s="65" t="s">
        <v>286</v>
      </c>
      <c r="C2562" s="69" t="s">
        <v>253</v>
      </c>
      <c r="D2562" s="70">
        <v>123</v>
      </c>
      <c r="E2562" s="70">
        <v>148</v>
      </c>
      <c r="F2562" s="69" t="s">
        <v>264</v>
      </c>
      <c r="G2562" s="20" t="s">
        <v>30</v>
      </c>
      <c r="H2562" s="21">
        <v>1</v>
      </c>
      <c r="I2562" s="8">
        <v>0</v>
      </c>
      <c r="J2562" s="22">
        <f t="shared" si="301"/>
        <v>0</v>
      </c>
    </row>
    <row r="2563" spans="1:10" s="7" customFormat="1" ht="15" x14ac:dyDescent="0.25">
      <c r="A2563" s="88" t="s">
        <v>235</v>
      </c>
      <c r="B2563" s="65" t="s">
        <v>287</v>
      </c>
      <c r="C2563" s="69" t="s">
        <v>253</v>
      </c>
      <c r="D2563" s="70">
        <v>123</v>
      </c>
      <c r="E2563" s="70">
        <v>142</v>
      </c>
      <c r="F2563" s="69" t="s">
        <v>264</v>
      </c>
      <c r="G2563" s="20" t="s">
        <v>30</v>
      </c>
      <c r="H2563" s="21">
        <v>1</v>
      </c>
      <c r="I2563" s="8">
        <v>0</v>
      </c>
      <c r="J2563" s="22">
        <f t="shared" si="301"/>
        <v>0</v>
      </c>
    </row>
    <row r="2564" spans="1:10" s="7" customFormat="1" ht="15" x14ac:dyDescent="0.25">
      <c r="A2564" s="88" t="s">
        <v>236</v>
      </c>
      <c r="B2564" s="65" t="s">
        <v>288</v>
      </c>
      <c r="C2564" s="69" t="s">
        <v>253</v>
      </c>
      <c r="D2564" s="70">
        <v>123</v>
      </c>
      <c r="E2564" s="70">
        <v>142</v>
      </c>
      <c r="F2564" s="69" t="s">
        <v>264</v>
      </c>
      <c r="G2564" s="20" t="s">
        <v>30</v>
      </c>
      <c r="H2564" s="21">
        <v>1</v>
      </c>
      <c r="I2564" s="8">
        <v>0</v>
      </c>
      <c r="J2564" s="22">
        <f t="shared" si="301"/>
        <v>0</v>
      </c>
    </row>
    <row r="2565" spans="1:10" s="7" customFormat="1" ht="15" x14ac:dyDescent="0.25">
      <c r="A2565" s="46" t="s">
        <v>22</v>
      </c>
      <c r="B2565" s="45" t="s">
        <v>27</v>
      </c>
      <c r="C2565" s="45"/>
      <c r="D2565" s="45"/>
      <c r="E2565" s="45"/>
      <c r="F2565" s="45"/>
      <c r="G2565" s="15"/>
      <c r="H2565" s="16"/>
      <c r="I2565" s="17"/>
      <c r="J2565" s="17">
        <f>SUM(J2566:J2570)</f>
        <v>0</v>
      </c>
    </row>
    <row r="2566" spans="1:10" s="7" customFormat="1" ht="15" x14ac:dyDescent="0.25">
      <c r="A2566" s="49" t="s">
        <v>3</v>
      </c>
      <c r="B2566" s="134" t="s">
        <v>284</v>
      </c>
      <c r="C2566" s="135"/>
      <c r="D2566" s="135"/>
      <c r="E2566" s="135"/>
      <c r="F2566" s="136"/>
      <c r="G2566" s="20" t="s">
        <v>23</v>
      </c>
      <c r="H2566" s="23">
        <v>1.4503999999999999</v>
      </c>
      <c r="I2566" s="9">
        <v>0</v>
      </c>
      <c r="J2566" s="22">
        <f t="shared" ref="J2566:J2570" si="302">IF(ISNUMBER(H2566),ROUND(H2566*I2566,2),"")</f>
        <v>0</v>
      </c>
    </row>
    <row r="2567" spans="1:10" s="7" customFormat="1" ht="15" x14ac:dyDescent="0.25">
      <c r="A2567" s="49" t="s">
        <v>4</v>
      </c>
      <c r="B2567" s="134" t="s">
        <v>290</v>
      </c>
      <c r="C2567" s="135"/>
      <c r="D2567" s="135"/>
      <c r="E2567" s="135"/>
      <c r="F2567" s="136"/>
      <c r="G2567" s="20" t="s">
        <v>23</v>
      </c>
      <c r="H2567" s="23">
        <v>2.0467</v>
      </c>
      <c r="I2567" s="9">
        <v>0</v>
      </c>
      <c r="J2567" s="22">
        <f t="shared" si="302"/>
        <v>0</v>
      </c>
    </row>
    <row r="2568" spans="1:10" s="7" customFormat="1" ht="15" x14ac:dyDescent="0.25">
      <c r="A2568" s="49" t="s">
        <v>6</v>
      </c>
      <c r="B2568" s="134" t="s">
        <v>291</v>
      </c>
      <c r="C2568" s="135"/>
      <c r="D2568" s="135"/>
      <c r="E2568" s="135"/>
      <c r="F2568" s="136"/>
      <c r="G2568" s="20" t="s">
        <v>5</v>
      </c>
      <c r="H2568" s="23">
        <v>3.45</v>
      </c>
      <c r="I2568" s="9">
        <v>0</v>
      </c>
      <c r="J2568" s="22">
        <f t="shared" si="302"/>
        <v>0</v>
      </c>
    </row>
    <row r="2569" spans="1:10" s="7" customFormat="1" ht="15" x14ac:dyDescent="0.25">
      <c r="A2569" s="49" t="s">
        <v>7</v>
      </c>
      <c r="B2569" s="134" t="s">
        <v>269</v>
      </c>
      <c r="C2569" s="135"/>
      <c r="D2569" s="135"/>
      <c r="E2569" s="135"/>
      <c r="F2569" s="136"/>
      <c r="G2569" s="20" t="s">
        <v>5</v>
      </c>
      <c r="H2569" s="23">
        <v>21.400000000000002</v>
      </c>
      <c r="I2569" s="9">
        <v>0</v>
      </c>
      <c r="J2569" s="22">
        <f t="shared" si="302"/>
        <v>0</v>
      </c>
    </row>
    <row r="2570" spans="1:10" s="7" customFormat="1" ht="15" x14ac:dyDescent="0.25">
      <c r="A2570" s="49" t="s">
        <v>8</v>
      </c>
      <c r="B2570" s="134" t="s">
        <v>271</v>
      </c>
      <c r="C2570" s="135"/>
      <c r="D2570" s="135"/>
      <c r="E2570" s="135"/>
      <c r="F2570" s="136"/>
      <c r="G2570" s="20" t="s">
        <v>5</v>
      </c>
      <c r="H2570" s="23">
        <v>21.400000000000002</v>
      </c>
      <c r="I2570" s="9">
        <v>0</v>
      </c>
      <c r="J2570" s="22">
        <f t="shared" si="302"/>
        <v>0</v>
      </c>
    </row>
    <row r="2571" spans="1:10" s="7" customFormat="1" ht="15" x14ac:dyDescent="0.25">
      <c r="A2571" s="40" t="s">
        <v>1142</v>
      </c>
      <c r="B2571" s="37" t="s">
        <v>278</v>
      </c>
      <c r="C2571" s="37"/>
      <c r="D2571" s="37"/>
      <c r="E2571" s="37"/>
      <c r="F2571" s="37"/>
      <c r="G2571" s="38"/>
      <c r="H2571" s="38"/>
      <c r="I2571" s="38"/>
      <c r="J2571" s="36">
        <f>J2572+J2578</f>
        <v>0</v>
      </c>
    </row>
    <row r="2572" spans="1:10" s="7" customFormat="1" ht="15" x14ac:dyDescent="0.25">
      <c r="A2572" s="46" t="s">
        <v>21</v>
      </c>
      <c r="B2572" s="45" t="s">
        <v>42</v>
      </c>
      <c r="C2572" s="45"/>
      <c r="D2572" s="45"/>
      <c r="E2572" s="45"/>
      <c r="F2572" s="45"/>
      <c r="G2572" s="15"/>
      <c r="H2572" s="16"/>
      <c r="I2572" s="17"/>
      <c r="J2572" s="17">
        <f>J2573</f>
        <v>0</v>
      </c>
    </row>
    <row r="2573" spans="1:10" s="7" customFormat="1" ht="15" x14ac:dyDescent="0.25">
      <c r="A2573" s="46" t="s">
        <v>2</v>
      </c>
      <c r="B2573" s="45" t="s">
        <v>43</v>
      </c>
      <c r="C2573" s="45"/>
      <c r="D2573" s="45"/>
      <c r="E2573" s="45"/>
      <c r="F2573" s="45"/>
      <c r="G2573" s="15"/>
      <c r="H2573" s="16"/>
      <c r="I2573" s="18"/>
      <c r="J2573" s="18">
        <f>SUM(J2576:J2577)</f>
        <v>0</v>
      </c>
    </row>
    <row r="2574" spans="1:10" s="7" customFormat="1" ht="15" x14ac:dyDescent="0.25">
      <c r="A2574" s="47"/>
      <c r="B2574" s="137" t="s">
        <v>279</v>
      </c>
      <c r="C2574" s="138"/>
      <c r="D2574" s="138"/>
      <c r="E2574" s="138"/>
      <c r="F2574" s="139"/>
      <c r="G2574" s="15"/>
      <c r="H2574" s="16"/>
      <c r="I2574" s="18"/>
      <c r="J2574" s="18"/>
    </row>
    <row r="2575" spans="1:10" s="7" customFormat="1" ht="22.5" x14ac:dyDescent="0.25">
      <c r="A2575" s="48" t="s">
        <v>248</v>
      </c>
      <c r="B2575" s="41" t="s">
        <v>249</v>
      </c>
      <c r="C2575" s="41" t="s">
        <v>250</v>
      </c>
      <c r="D2575" s="41" t="s">
        <v>263</v>
      </c>
      <c r="E2575" s="41" t="s">
        <v>262</v>
      </c>
      <c r="F2575" s="41" t="s">
        <v>251</v>
      </c>
      <c r="G2575" s="41" t="s">
        <v>1</v>
      </c>
      <c r="H2575" s="42" t="s">
        <v>16</v>
      </c>
      <c r="I2575" s="43" t="s">
        <v>15</v>
      </c>
      <c r="J2575" s="43" t="s">
        <v>17</v>
      </c>
    </row>
    <row r="2576" spans="1:10" s="7" customFormat="1" ht="15" x14ac:dyDescent="0.25">
      <c r="A2576" s="88" t="s">
        <v>236</v>
      </c>
      <c r="B2576" s="65" t="s">
        <v>281</v>
      </c>
      <c r="C2576" s="69" t="s">
        <v>253</v>
      </c>
      <c r="D2576" s="70">
        <v>123</v>
      </c>
      <c r="E2576" s="70">
        <v>108</v>
      </c>
      <c r="F2576" s="69" t="s">
        <v>282</v>
      </c>
      <c r="G2576" s="20" t="s">
        <v>30</v>
      </c>
      <c r="H2576" s="21">
        <v>1</v>
      </c>
      <c r="I2576" s="8">
        <v>0</v>
      </c>
      <c r="J2576" s="22">
        <f t="shared" ref="J2576:J2581" si="303">IF(ISNUMBER(H2576),ROUND(H2576*I2576,2),"")</f>
        <v>0</v>
      </c>
    </row>
    <row r="2577" spans="1:10" s="7" customFormat="1" ht="15" x14ac:dyDescent="0.25">
      <c r="A2577" s="88" t="s">
        <v>280</v>
      </c>
      <c r="B2577" s="65" t="s">
        <v>281</v>
      </c>
      <c r="C2577" s="69" t="s">
        <v>275</v>
      </c>
      <c r="D2577" s="70">
        <v>80</v>
      </c>
      <c r="E2577" s="70">
        <v>196</v>
      </c>
      <c r="F2577" s="69" t="s">
        <v>283</v>
      </c>
      <c r="G2577" s="20" t="s">
        <v>30</v>
      </c>
      <c r="H2577" s="21">
        <v>1</v>
      </c>
      <c r="I2577" s="8">
        <v>0</v>
      </c>
      <c r="J2577" s="22">
        <f t="shared" si="303"/>
        <v>0</v>
      </c>
    </row>
    <row r="2578" spans="1:10" s="7" customFormat="1" ht="15" x14ac:dyDescent="0.25">
      <c r="A2578" s="46" t="s">
        <v>22</v>
      </c>
      <c r="B2578" s="45" t="s">
        <v>27</v>
      </c>
      <c r="C2578" s="45"/>
      <c r="D2578" s="45"/>
      <c r="E2578" s="45"/>
      <c r="F2578" s="45"/>
      <c r="G2578" s="15"/>
      <c r="H2578" s="16"/>
      <c r="I2578" s="17"/>
      <c r="J2578" s="17">
        <f>SUM(J2579:J2581)</f>
        <v>0</v>
      </c>
    </row>
    <row r="2579" spans="1:10" s="7" customFormat="1" ht="15" x14ac:dyDescent="0.25">
      <c r="A2579" s="49" t="s">
        <v>3</v>
      </c>
      <c r="B2579" s="134" t="s">
        <v>284</v>
      </c>
      <c r="C2579" s="135"/>
      <c r="D2579" s="135"/>
      <c r="E2579" s="135"/>
      <c r="F2579" s="136"/>
      <c r="G2579" s="20" t="s">
        <v>23</v>
      </c>
      <c r="H2579" s="23">
        <v>1.3932</v>
      </c>
      <c r="I2579" s="9">
        <v>0</v>
      </c>
      <c r="J2579" s="22">
        <f t="shared" si="303"/>
        <v>0</v>
      </c>
    </row>
    <row r="2580" spans="1:10" s="7" customFormat="1" ht="15" x14ac:dyDescent="0.25">
      <c r="A2580" s="49" t="s">
        <v>4</v>
      </c>
      <c r="B2580" s="134" t="s">
        <v>269</v>
      </c>
      <c r="C2580" s="135"/>
      <c r="D2580" s="135"/>
      <c r="E2580" s="135"/>
      <c r="F2580" s="136"/>
      <c r="G2580" s="20" t="s">
        <v>5</v>
      </c>
      <c r="H2580" s="23">
        <v>10.26</v>
      </c>
      <c r="I2580" s="9">
        <v>0</v>
      </c>
      <c r="J2580" s="22">
        <f t="shared" si="303"/>
        <v>0</v>
      </c>
    </row>
    <row r="2581" spans="1:10" s="7" customFormat="1" ht="15" x14ac:dyDescent="0.25">
      <c r="A2581" s="49" t="s">
        <v>6</v>
      </c>
      <c r="B2581" s="134" t="s">
        <v>271</v>
      </c>
      <c r="C2581" s="135"/>
      <c r="D2581" s="135"/>
      <c r="E2581" s="135"/>
      <c r="F2581" s="136"/>
      <c r="G2581" s="20" t="s">
        <v>5</v>
      </c>
      <c r="H2581" s="23">
        <v>10.26</v>
      </c>
      <c r="I2581" s="9">
        <v>0</v>
      </c>
      <c r="J2581" s="22">
        <f t="shared" si="303"/>
        <v>0</v>
      </c>
    </row>
    <row r="2582" spans="1:10" x14ac:dyDescent="0.2">
      <c r="A2582" s="40" t="s">
        <v>1143</v>
      </c>
      <c r="B2582" s="37" t="s">
        <v>277</v>
      </c>
      <c r="C2582" s="37"/>
      <c r="D2582" s="37"/>
      <c r="E2582" s="37"/>
      <c r="F2582" s="37"/>
      <c r="G2582" s="38"/>
      <c r="H2582" s="38"/>
      <c r="I2582" s="38"/>
      <c r="J2582" s="36">
        <f>J2583+J2588</f>
        <v>0</v>
      </c>
    </row>
    <row r="2583" spans="1:10" x14ac:dyDescent="0.2">
      <c r="A2583" s="46" t="s">
        <v>21</v>
      </c>
      <c r="B2583" s="45" t="s">
        <v>42</v>
      </c>
      <c r="C2583" s="45"/>
      <c r="D2583" s="45"/>
      <c r="E2583" s="45"/>
      <c r="F2583" s="45"/>
      <c r="G2583" s="15"/>
      <c r="H2583" s="16"/>
      <c r="I2583" s="17"/>
      <c r="J2583" s="17">
        <f>J2584</f>
        <v>0</v>
      </c>
    </row>
    <row r="2584" spans="1:10" x14ac:dyDescent="0.2">
      <c r="A2584" s="46" t="s">
        <v>2</v>
      </c>
      <c r="B2584" s="45" t="s">
        <v>43</v>
      </c>
      <c r="C2584" s="45"/>
      <c r="D2584" s="45"/>
      <c r="E2584" s="45"/>
      <c r="F2584" s="45"/>
      <c r="G2584" s="15"/>
      <c r="H2584" s="16"/>
      <c r="I2584" s="18"/>
      <c r="J2584" s="18">
        <f>SUM(J2587:J2587)</f>
        <v>0</v>
      </c>
    </row>
    <row r="2585" spans="1:10" x14ac:dyDescent="0.2">
      <c r="A2585" s="47"/>
      <c r="B2585" s="137" t="s">
        <v>272</v>
      </c>
      <c r="C2585" s="138"/>
      <c r="D2585" s="138"/>
      <c r="E2585" s="138"/>
      <c r="F2585" s="139"/>
      <c r="G2585" s="15"/>
      <c r="H2585" s="16"/>
      <c r="I2585" s="18"/>
      <c r="J2585" s="18"/>
    </row>
    <row r="2586" spans="1:10" ht="22.5" x14ac:dyDescent="0.2">
      <c r="A2586" s="48" t="s">
        <v>248</v>
      </c>
      <c r="B2586" s="41" t="s">
        <v>249</v>
      </c>
      <c r="C2586" s="41" t="s">
        <v>250</v>
      </c>
      <c r="D2586" s="41" t="s">
        <v>263</v>
      </c>
      <c r="E2586" s="41" t="s">
        <v>262</v>
      </c>
      <c r="F2586" s="41" t="s">
        <v>251</v>
      </c>
      <c r="G2586" s="41" t="s">
        <v>1</v>
      </c>
      <c r="H2586" s="42" t="s">
        <v>16</v>
      </c>
      <c r="I2586" s="43" t="s">
        <v>15</v>
      </c>
      <c r="J2586" s="43" t="s">
        <v>17</v>
      </c>
    </row>
    <row r="2587" spans="1:10" x14ac:dyDescent="0.2">
      <c r="A2587" s="89" t="s">
        <v>273</v>
      </c>
      <c r="B2587" s="65" t="s">
        <v>274</v>
      </c>
      <c r="C2587" s="71" t="s">
        <v>275</v>
      </c>
      <c r="D2587" s="72">
        <v>80</v>
      </c>
      <c r="E2587" s="72">
        <v>220.00000000000003</v>
      </c>
      <c r="F2587" s="73" t="s">
        <v>276</v>
      </c>
      <c r="G2587" s="20" t="s">
        <v>30</v>
      </c>
      <c r="H2587" s="21">
        <v>1</v>
      </c>
      <c r="I2587" s="8">
        <v>0</v>
      </c>
      <c r="J2587" s="22">
        <f t="shared" ref="J2587" si="304">IF(ISNUMBER(H2587),ROUND(H2587*I2587,2),"")</f>
        <v>0</v>
      </c>
    </row>
    <row r="2588" spans="1:10" x14ac:dyDescent="0.2">
      <c r="A2588" s="46" t="s">
        <v>22</v>
      </c>
      <c r="B2588" s="45" t="s">
        <v>27</v>
      </c>
      <c r="C2588" s="45"/>
      <c r="D2588" s="45"/>
      <c r="E2588" s="45"/>
      <c r="F2588" s="45"/>
      <c r="G2588" s="15"/>
      <c r="H2588" s="16"/>
      <c r="I2588" s="17"/>
      <c r="J2588" s="17">
        <f>SUM(J2589:J2590)</f>
        <v>0</v>
      </c>
    </row>
    <row r="2589" spans="1:10" x14ac:dyDescent="0.2">
      <c r="A2589" s="49" t="s">
        <v>3</v>
      </c>
      <c r="B2589" s="140" t="s">
        <v>269</v>
      </c>
      <c r="C2589" s="141"/>
      <c r="D2589" s="141"/>
      <c r="E2589" s="141"/>
      <c r="F2589" s="142"/>
      <c r="G2589" s="20" t="s">
        <v>5</v>
      </c>
      <c r="H2589" s="23">
        <v>6</v>
      </c>
      <c r="I2589" s="9">
        <v>0</v>
      </c>
      <c r="J2589" s="22">
        <f t="shared" ref="J2589:J2590" si="305">IF(ISNUMBER(H2589),ROUND(H2589*I2589,2),"")</f>
        <v>0</v>
      </c>
    </row>
    <row r="2590" spans="1:10" x14ac:dyDescent="0.2">
      <c r="A2590" s="49" t="s">
        <v>4</v>
      </c>
      <c r="B2590" s="134" t="s">
        <v>271</v>
      </c>
      <c r="C2590" s="135"/>
      <c r="D2590" s="135"/>
      <c r="E2590" s="135"/>
      <c r="F2590" s="136"/>
      <c r="G2590" s="20" t="s">
        <v>5</v>
      </c>
      <c r="H2590" s="23">
        <v>6</v>
      </c>
      <c r="I2590" s="9">
        <v>0</v>
      </c>
      <c r="J2590" s="22">
        <f t="shared" si="305"/>
        <v>0</v>
      </c>
    </row>
    <row r="2591" spans="1:10" x14ac:dyDescent="0.2">
      <c r="A2591" s="40" t="s">
        <v>1152</v>
      </c>
      <c r="B2591" s="37" t="s">
        <v>231</v>
      </c>
      <c r="C2591" s="37"/>
      <c r="D2591" s="37"/>
      <c r="E2591" s="37"/>
      <c r="F2591" s="37"/>
      <c r="G2591" s="38"/>
      <c r="H2591" s="38"/>
      <c r="I2591" s="38"/>
      <c r="J2591" s="36">
        <f>J2592+J2611</f>
        <v>0</v>
      </c>
    </row>
    <row r="2592" spans="1:10" x14ac:dyDescent="0.2">
      <c r="A2592" s="46" t="s">
        <v>21</v>
      </c>
      <c r="B2592" s="45" t="s">
        <v>42</v>
      </c>
      <c r="C2592" s="45"/>
      <c r="D2592" s="45"/>
      <c r="E2592" s="45"/>
      <c r="F2592" s="45"/>
      <c r="G2592" s="15"/>
      <c r="H2592" s="16"/>
      <c r="I2592" s="17"/>
      <c r="J2592" s="17">
        <f>J2593</f>
        <v>0</v>
      </c>
    </row>
    <row r="2593" spans="1:10" x14ac:dyDescent="0.2">
      <c r="A2593" s="46" t="s">
        <v>2</v>
      </c>
      <c r="B2593" s="45" t="s">
        <v>43</v>
      </c>
      <c r="C2593" s="45"/>
      <c r="D2593" s="45"/>
      <c r="E2593" s="45"/>
      <c r="F2593" s="45"/>
      <c r="G2593" s="15"/>
      <c r="H2593" s="16"/>
      <c r="I2593" s="18"/>
      <c r="J2593" s="18">
        <f>SUM(J2596:J2610)</f>
        <v>0</v>
      </c>
    </row>
    <row r="2594" spans="1:10" x14ac:dyDescent="0.2">
      <c r="A2594" s="47"/>
      <c r="B2594" s="137" t="s">
        <v>232</v>
      </c>
      <c r="C2594" s="138"/>
      <c r="D2594" s="138"/>
      <c r="E2594" s="138"/>
      <c r="F2594" s="139"/>
      <c r="G2594" s="15"/>
      <c r="H2594" s="16"/>
      <c r="I2594" s="18"/>
      <c r="J2594" s="18"/>
    </row>
    <row r="2595" spans="1:10" ht="22.5" x14ac:dyDescent="0.2">
      <c r="A2595" s="48" t="s">
        <v>248</v>
      </c>
      <c r="B2595" s="41" t="s">
        <v>249</v>
      </c>
      <c r="C2595" s="41" t="s">
        <v>250</v>
      </c>
      <c r="D2595" s="41" t="s">
        <v>263</v>
      </c>
      <c r="E2595" s="41" t="s">
        <v>262</v>
      </c>
      <c r="F2595" s="41" t="s">
        <v>251</v>
      </c>
      <c r="G2595" s="41" t="s">
        <v>1</v>
      </c>
      <c r="H2595" s="42" t="s">
        <v>16</v>
      </c>
      <c r="I2595" s="43" t="s">
        <v>15</v>
      </c>
      <c r="J2595" s="43" t="s">
        <v>17</v>
      </c>
    </row>
    <row r="2596" spans="1:10" x14ac:dyDescent="0.2">
      <c r="A2596" s="88" t="s">
        <v>233</v>
      </c>
      <c r="B2596" s="65" t="s">
        <v>252</v>
      </c>
      <c r="C2596" s="69" t="s">
        <v>253</v>
      </c>
      <c r="D2596" s="70">
        <v>123</v>
      </c>
      <c r="E2596" s="70">
        <v>136</v>
      </c>
      <c r="F2596" s="69" t="s">
        <v>264</v>
      </c>
      <c r="G2596" s="20" t="s">
        <v>30</v>
      </c>
      <c r="H2596" s="21">
        <v>1</v>
      </c>
      <c r="I2596" s="8">
        <v>0</v>
      </c>
      <c r="J2596" s="22">
        <f t="shared" ref="J2596:J2610" si="306">IF(ISNUMBER(H2596),ROUND(H2596*I2596,2),"")</f>
        <v>0</v>
      </c>
    </row>
    <row r="2597" spans="1:10" ht="22.5" x14ac:dyDescent="0.2">
      <c r="A2597" s="88" t="s">
        <v>234</v>
      </c>
      <c r="B2597" s="65" t="s">
        <v>256</v>
      </c>
      <c r="C2597" s="69" t="s">
        <v>258</v>
      </c>
      <c r="D2597" s="70">
        <v>123</v>
      </c>
      <c r="E2597" s="70">
        <v>150</v>
      </c>
      <c r="F2597" s="69" t="s">
        <v>264</v>
      </c>
      <c r="G2597" s="20" t="s">
        <v>30</v>
      </c>
      <c r="H2597" s="21">
        <v>1</v>
      </c>
      <c r="I2597" s="8">
        <v>0</v>
      </c>
      <c r="J2597" s="22">
        <f t="shared" si="306"/>
        <v>0</v>
      </c>
    </row>
    <row r="2598" spans="1:10" ht="22.5" x14ac:dyDescent="0.2">
      <c r="A2598" s="88" t="s">
        <v>235</v>
      </c>
      <c r="B2598" s="65" t="s">
        <v>256</v>
      </c>
      <c r="C2598" s="69" t="s">
        <v>259</v>
      </c>
      <c r="D2598" s="70">
        <v>87</v>
      </c>
      <c r="E2598" s="70">
        <v>175</v>
      </c>
      <c r="F2598" s="69" t="s">
        <v>264</v>
      </c>
      <c r="G2598" s="20" t="s">
        <v>30</v>
      </c>
      <c r="H2598" s="21">
        <v>1</v>
      </c>
      <c r="I2598" s="8">
        <v>0</v>
      </c>
      <c r="J2598" s="22">
        <f t="shared" si="306"/>
        <v>0</v>
      </c>
    </row>
    <row r="2599" spans="1:10" ht="22.5" x14ac:dyDescent="0.2">
      <c r="A2599" s="88" t="s">
        <v>236</v>
      </c>
      <c r="B2599" s="65" t="s">
        <v>256</v>
      </c>
      <c r="C2599" s="69" t="s">
        <v>259</v>
      </c>
      <c r="D2599" s="70">
        <v>87</v>
      </c>
      <c r="E2599" s="70">
        <v>175</v>
      </c>
      <c r="F2599" s="69" t="s">
        <v>264</v>
      </c>
      <c r="G2599" s="20" t="s">
        <v>30</v>
      </c>
      <c r="H2599" s="21">
        <v>1</v>
      </c>
      <c r="I2599" s="8">
        <v>0</v>
      </c>
      <c r="J2599" s="22">
        <f t="shared" si="306"/>
        <v>0</v>
      </c>
    </row>
    <row r="2600" spans="1:10" ht="22.5" x14ac:dyDescent="0.2">
      <c r="A2600" s="88" t="s">
        <v>237</v>
      </c>
      <c r="B2600" s="65" t="s">
        <v>256</v>
      </c>
      <c r="C2600" s="69" t="s">
        <v>259</v>
      </c>
      <c r="D2600" s="70">
        <v>87</v>
      </c>
      <c r="E2600" s="70">
        <v>175</v>
      </c>
      <c r="F2600" s="69" t="s">
        <v>264</v>
      </c>
      <c r="G2600" s="20" t="s">
        <v>30</v>
      </c>
      <c r="H2600" s="21">
        <v>1</v>
      </c>
      <c r="I2600" s="8">
        <v>0</v>
      </c>
      <c r="J2600" s="22">
        <f t="shared" si="306"/>
        <v>0</v>
      </c>
    </row>
    <row r="2601" spans="1:10" ht="22.5" x14ac:dyDescent="0.2">
      <c r="A2601" s="88" t="s">
        <v>238</v>
      </c>
      <c r="B2601" s="65" t="s">
        <v>256</v>
      </c>
      <c r="C2601" s="69" t="s">
        <v>259</v>
      </c>
      <c r="D2601" s="70">
        <v>87</v>
      </c>
      <c r="E2601" s="70">
        <v>175</v>
      </c>
      <c r="F2601" s="69" t="s">
        <v>264</v>
      </c>
      <c r="G2601" s="20" t="s">
        <v>30</v>
      </c>
      <c r="H2601" s="21">
        <v>1</v>
      </c>
      <c r="I2601" s="8">
        <v>0</v>
      </c>
      <c r="J2601" s="22">
        <f t="shared" si="306"/>
        <v>0</v>
      </c>
    </row>
    <row r="2602" spans="1:10" ht="22.5" x14ac:dyDescent="0.2">
      <c r="A2602" s="88" t="s">
        <v>239</v>
      </c>
      <c r="B2602" s="65" t="s">
        <v>256</v>
      </c>
      <c r="C2602" s="69" t="s">
        <v>259</v>
      </c>
      <c r="D2602" s="70">
        <v>87</v>
      </c>
      <c r="E2602" s="70">
        <v>175</v>
      </c>
      <c r="F2602" s="69" t="s">
        <v>264</v>
      </c>
      <c r="G2602" s="20" t="s">
        <v>30</v>
      </c>
      <c r="H2602" s="21">
        <v>1</v>
      </c>
      <c r="I2602" s="8">
        <v>0</v>
      </c>
      <c r="J2602" s="22">
        <f t="shared" si="306"/>
        <v>0</v>
      </c>
    </row>
    <row r="2603" spans="1:10" x14ac:dyDescent="0.2">
      <c r="A2603" s="88" t="s">
        <v>240</v>
      </c>
      <c r="B2603" s="65" t="s">
        <v>256</v>
      </c>
      <c r="C2603" s="69" t="s">
        <v>260</v>
      </c>
      <c r="D2603" s="70">
        <v>87</v>
      </c>
      <c r="E2603" s="70">
        <v>200</v>
      </c>
      <c r="F2603" s="69" t="s">
        <v>264</v>
      </c>
      <c r="G2603" s="20" t="s">
        <v>30</v>
      </c>
      <c r="H2603" s="21">
        <v>1</v>
      </c>
      <c r="I2603" s="8">
        <v>0</v>
      </c>
      <c r="J2603" s="22">
        <f t="shared" si="306"/>
        <v>0</v>
      </c>
    </row>
    <row r="2604" spans="1:10" ht="22.5" x14ac:dyDescent="0.2">
      <c r="A2604" s="88" t="s">
        <v>241</v>
      </c>
      <c r="B2604" s="65" t="s">
        <v>256</v>
      </c>
      <c r="C2604" s="69" t="s">
        <v>258</v>
      </c>
      <c r="D2604" s="70">
        <v>150</v>
      </c>
      <c r="E2604" s="70">
        <v>150</v>
      </c>
      <c r="F2604" s="69" t="s">
        <v>264</v>
      </c>
      <c r="G2604" s="20" t="s">
        <v>30</v>
      </c>
      <c r="H2604" s="21">
        <v>1</v>
      </c>
      <c r="I2604" s="8">
        <v>0</v>
      </c>
      <c r="J2604" s="22">
        <f t="shared" si="306"/>
        <v>0</v>
      </c>
    </row>
    <row r="2605" spans="1:10" ht="22.5" x14ac:dyDescent="0.2">
      <c r="A2605" s="88" t="s">
        <v>242</v>
      </c>
      <c r="B2605" s="65" t="s">
        <v>257</v>
      </c>
      <c r="C2605" s="69" t="s">
        <v>259</v>
      </c>
      <c r="D2605" s="70">
        <v>123</v>
      </c>
      <c r="E2605" s="70">
        <v>175</v>
      </c>
      <c r="F2605" s="69" t="s">
        <v>264</v>
      </c>
      <c r="G2605" s="20" t="s">
        <v>30</v>
      </c>
      <c r="H2605" s="21">
        <v>1</v>
      </c>
      <c r="I2605" s="8">
        <v>0</v>
      </c>
      <c r="J2605" s="22">
        <f t="shared" si="306"/>
        <v>0</v>
      </c>
    </row>
    <row r="2606" spans="1:10" ht="22.5" x14ac:dyDescent="0.2">
      <c r="A2606" s="88" t="s">
        <v>243</v>
      </c>
      <c r="B2606" s="65" t="s">
        <v>257</v>
      </c>
      <c r="C2606" s="69" t="s">
        <v>259</v>
      </c>
      <c r="D2606" s="70">
        <v>87</v>
      </c>
      <c r="E2606" s="70">
        <v>175</v>
      </c>
      <c r="F2606" s="69" t="s">
        <v>264</v>
      </c>
      <c r="G2606" s="20" t="s">
        <v>30</v>
      </c>
      <c r="H2606" s="21">
        <v>1</v>
      </c>
      <c r="I2606" s="8">
        <v>0</v>
      </c>
      <c r="J2606" s="22">
        <f t="shared" si="306"/>
        <v>0</v>
      </c>
    </row>
    <row r="2607" spans="1:10" ht="22.5" x14ac:dyDescent="0.2">
      <c r="A2607" s="88" t="s">
        <v>244</v>
      </c>
      <c r="B2607" s="65" t="s">
        <v>257</v>
      </c>
      <c r="C2607" s="69" t="s">
        <v>259</v>
      </c>
      <c r="D2607" s="70">
        <v>87</v>
      </c>
      <c r="E2607" s="70">
        <v>175</v>
      </c>
      <c r="F2607" s="69" t="s">
        <v>264</v>
      </c>
      <c r="G2607" s="20" t="s">
        <v>30</v>
      </c>
      <c r="H2607" s="21">
        <v>1</v>
      </c>
      <c r="I2607" s="8">
        <v>0</v>
      </c>
      <c r="J2607" s="22">
        <f t="shared" si="306"/>
        <v>0</v>
      </c>
    </row>
    <row r="2608" spans="1:10" ht="22.5" x14ac:dyDescent="0.2">
      <c r="A2608" s="88" t="s">
        <v>245</v>
      </c>
      <c r="B2608" s="65" t="s">
        <v>257</v>
      </c>
      <c r="C2608" s="69" t="s">
        <v>259</v>
      </c>
      <c r="D2608" s="70">
        <v>87</v>
      </c>
      <c r="E2608" s="70">
        <v>175</v>
      </c>
      <c r="F2608" s="69" t="s">
        <v>264</v>
      </c>
      <c r="G2608" s="20" t="s">
        <v>30</v>
      </c>
      <c r="H2608" s="21">
        <v>1</v>
      </c>
      <c r="I2608" s="8">
        <v>0</v>
      </c>
      <c r="J2608" s="22">
        <f t="shared" si="306"/>
        <v>0</v>
      </c>
    </row>
    <row r="2609" spans="1:10" ht="22.5" x14ac:dyDescent="0.2">
      <c r="A2609" s="88" t="s">
        <v>246</v>
      </c>
      <c r="B2609" s="65" t="s">
        <v>257</v>
      </c>
      <c r="C2609" s="69" t="s">
        <v>259</v>
      </c>
      <c r="D2609" s="70">
        <v>87</v>
      </c>
      <c r="E2609" s="70">
        <v>175</v>
      </c>
      <c r="F2609" s="69" t="s">
        <v>264</v>
      </c>
      <c r="G2609" s="20" t="s">
        <v>30</v>
      </c>
      <c r="H2609" s="21">
        <v>1</v>
      </c>
      <c r="I2609" s="8">
        <v>0</v>
      </c>
      <c r="J2609" s="22">
        <f t="shared" si="306"/>
        <v>0</v>
      </c>
    </row>
    <row r="2610" spans="1:10" x14ac:dyDescent="0.2">
      <c r="A2610" s="89" t="s">
        <v>247</v>
      </c>
      <c r="B2610" s="65" t="s">
        <v>257</v>
      </c>
      <c r="C2610" s="69" t="s">
        <v>261</v>
      </c>
      <c r="D2610" s="70">
        <v>138</v>
      </c>
      <c r="E2610" s="70">
        <v>202.99999999999997</v>
      </c>
      <c r="F2610" s="69" t="s">
        <v>264</v>
      </c>
      <c r="G2610" s="20" t="s">
        <v>30</v>
      </c>
      <c r="H2610" s="21">
        <v>1</v>
      </c>
      <c r="I2610" s="8">
        <v>0</v>
      </c>
      <c r="J2610" s="22">
        <f t="shared" si="306"/>
        <v>0</v>
      </c>
    </row>
    <row r="2611" spans="1:10" x14ac:dyDescent="0.2">
      <c r="A2611" s="46" t="s">
        <v>22</v>
      </c>
      <c r="B2611" s="45" t="s">
        <v>27</v>
      </c>
      <c r="C2611" s="45"/>
      <c r="D2611" s="45"/>
      <c r="E2611" s="45"/>
      <c r="F2611" s="45"/>
      <c r="G2611" s="15"/>
      <c r="H2611" s="16"/>
      <c r="I2611" s="17"/>
      <c r="J2611" s="17">
        <f>SUM(J2612:J2617)</f>
        <v>0</v>
      </c>
    </row>
    <row r="2612" spans="1:10" x14ac:dyDescent="0.2">
      <c r="A2612" s="49" t="s">
        <v>3</v>
      </c>
      <c r="B2612" s="140" t="s">
        <v>267</v>
      </c>
      <c r="C2612" s="141"/>
      <c r="D2612" s="141"/>
      <c r="E2612" s="141"/>
      <c r="F2612" s="142"/>
      <c r="G2612" s="20" t="s">
        <v>5</v>
      </c>
      <c r="H2612" s="23">
        <v>26.483300000000007</v>
      </c>
      <c r="I2612" s="9">
        <v>0</v>
      </c>
      <c r="J2612" s="22">
        <f t="shared" ref="J2612:J2617" si="307">IF(ISNUMBER(H2612),ROUND(H2612*I2612,2),"")</f>
        <v>0</v>
      </c>
    </row>
    <row r="2613" spans="1:10" x14ac:dyDescent="0.2">
      <c r="A2613" s="49" t="s">
        <v>4</v>
      </c>
      <c r="B2613" s="134" t="s">
        <v>265</v>
      </c>
      <c r="C2613" s="135"/>
      <c r="D2613" s="135"/>
      <c r="E2613" s="135"/>
      <c r="F2613" s="136"/>
      <c r="G2613" s="20" t="s">
        <v>23</v>
      </c>
      <c r="H2613" s="23">
        <v>2.4344000000000001</v>
      </c>
      <c r="I2613" s="9">
        <v>0</v>
      </c>
      <c r="J2613" s="22">
        <f t="shared" si="307"/>
        <v>0</v>
      </c>
    </row>
    <row r="2614" spans="1:10" x14ac:dyDescent="0.2">
      <c r="A2614" s="49" t="s">
        <v>6</v>
      </c>
      <c r="B2614" s="134" t="s">
        <v>268</v>
      </c>
      <c r="C2614" s="135"/>
      <c r="D2614" s="135"/>
      <c r="E2614" s="135"/>
      <c r="F2614" s="136"/>
      <c r="G2614" s="20" t="s">
        <v>5</v>
      </c>
      <c r="H2614" s="23">
        <v>11.96</v>
      </c>
      <c r="I2614" s="9">
        <v>0</v>
      </c>
      <c r="J2614" s="22">
        <f t="shared" si="307"/>
        <v>0</v>
      </c>
    </row>
    <row r="2615" spans="1:10" x14ac:dyDescent="0.2">
      <c r="A2615" s="49" t="s">
        <v>7</v>
      </c>
      <c r="B2615" s="134" t="s">
        <v>269</v>
      </c>
      <c r="C2615" s="135"/>
      <c r="D2615" s="135"/>
      <c r="E2615" s="135"/>
      <c r="F2615" s="136"/>
      <c r="G2615" s="20" t="s">
        <v>5</v>
      </c>
      <c r="H2615" s="23">
        <v>82.759999999999991</v>
      </c>
      <c r="I2615" s="9">
        <v>0</v>
      </c>
      <c r="J2615" s="22">
        <f t="shared" si="307"/>
        <v>0</v>
      </c>
    </row>
    <row r="2616" spans="1:10" x14ac:dyDescent="0.2">
      <c r="A2616" s="49" t="s">
        <v>8</v>
      </c>
      <c r="B2616" s="134" t="s">
        <v>270</v>
      </c>
      <c r="C2616" s="135"/>
      <c r="D2616" s="135"/>
      <c r="E2616" s="135"/>
      <c r="F2616" s="136"/>
      <c r="G2616" s="20" t="s">
        <v>5</v>
      </c>
      <c r="H2616" s="23">
        <v>64.400000000000006</v>
      </c>
      <c r="I2616" s="9">
        <v>0</v>
      </c>
      <c r="J2616" s="22">
        <f t="shared" si="307"/>
        <v>0</v>
      </c>
    </row>
    <row r="2617" spans="1:10" x14ac:dyDescent="0.2">
      <c r="A2617" s="49" t="s">
        <v>11</v>
      </c>
      <c r="B2617" s="134" t="s">
        <v>271</v>
      </c>
      <c r="C2617" s="135"/>
      <c r="D2617" s="135"/>
      <c r="E2617" s="135"/>
      <c r="F2617" s="136"/>
      <c r="G2617" s="20" t="s">
        <v>5</v>
      </c>
      <c r="H2617" s="23">
        <v>82.759999999999991</v>
      </c>
      <c r="I2617" s="9">
        <v>0</v>
      </c>
      <c r="J2617" s="22">
        <f t="shared" si="307"/>
        <v>0</v>
      </c>
    </row>
  </sheetData>
  <sheetProtection algorithmName="SHA-512" hashValue="OIdTPEdrfRC1gkfSzFVW1SWg7NZ1U7BFOajoCwuQanSCgc08ioqraCKH6dkurDrXBmarSpWgM2qD2RRa/p+GdA==" saltValue="/JdLGyWQAZSOf3ba6bnGwQ==" spinCount="100000" sheet="1" selectLockedCells="1"/>
  <mergeCells count="890">
    <mergeCell ref="B2161:C2161"/>
    <mergeCell ref="B2164:F2164"/>
    <mergeCell ref="A2119:F2119"/>
    <mergeCell ref="A2127:D2127"/>
    <mergeCell ref="B2137:C2137"/>
    <mergeCell ref="B2140:F2140"/>
    <mergeCell ref="A2142:F2142"/>
    <mergeCell ref="A2149:D2149"/>
    <mergeCell ref="B2156:F2156"/>
    <mergeCell ref="B2157:F2157"/>
    <mergeCell ref="B2158:F2158"/>
    <mergeCell ref="B2159:F2159"/>
    <mergeCell ref="B2160:F2160"/>
    <mergeCell ref="B2114:C2114"/>
    <mergeCell ref="B2117:F2117"/>
    <mergeCell ref="B2133:F2133"/>
    <mergeCell ref="B2134:F2134"/>
    <mergeCell ref="B2135:F2135"/>
    <mergeCell ref="B2136:F2136"/>
    <mergeCell ref="B2109:F2109"/>
    <mergeCell ref="B2110:F2110"/>
    <mergeCell ref="B2111:F2111"/>
    <mergeCell ref="B2112:F2112"/>
    <mergeCell ref="B2113:F2113"/>
    <mergeCell ref="B2099:F2099"/>
    <mergeCell ref="B2100:C2100"/>
    <mergeCell ref="B2103:F2103"/>
    <mergeCell ref="B2086:C2086"/>
    <mergeCell ref="B2089:F2089"/>
    <mergeCell ref="B2095:F2095"/>
    <mergeCell ref="B2096:F2096"/>
    <mergeCell ref="B2097:F2097"/>
    <mergeCell ref="B2098:F2098"/>
    <mergeCell ref="B2066:F2066"/>
    <mergeCell ref="B2062:F2062"/>
    <mergeCell ref="B2040:C2040"/>
    <mergeCell ref="B2043:F2043"/>
    <mergeCell ref="B2058:F2058"/>
    <mergeCell ref="B2059:F2059"/>
    <mergeCell ref="B2060:F2060"/>
    <mergeCell ref="B2061:F2061"/>
    <mergeCell ref="B2085:F2085"/>
    <mergeCell ref="A2077:D2077"/>
    <mergeCell ref="A2068:F2068"/>
    <mergeCell ref="A2071:D2071"/>
    <mergeCell ref="A2074:D2074"/>
    <mergeCell ref="B2080:F2080"/>
    <mergeCell ref="B2081:F2081"/>
    <mergeCell ref="B2082:F2082"/>
    <mergeCell ref="B2083:F2083"/>
    <mergeCell ref="B2084:F2084"/>
    <mergeCell ref="B2019:C2019"/>
    <mergeCell ref="B2022:F2022"/>
    <mergeCell ref="B2034:F2034"/>
    <mergeCell ref="B2038:F2038"/>
    <mergeCell ref="B2039:F2039"/>
    <mergeCell ref="B2035:F2035"/>
    <mergeCell ref="B2036:F2036"/>
    <mergeCell ref="B2037:F2037"/>
    <mergeCell ref="B2063:C2063"/>
    <mergeCell ref="B2015:F2015"/>
    <mergeCell ref="B2016:F2016"/>
    <mergeCell ref="A2008:D2008"/>
    <mergeCell ref="B1990:C1990"/>
    <mergeCell ref="B1993:F1993"/>
    <mergeCell ref="B2014:F2014"/>
    <mergeCell ref="B2018:F2018"/>
    <mergeCell ref="A1995:F1995"/>
    <mergeCell ref="A2000:D2000"/>
    <mergeCell ref="B2017:F2017"/>
    <mergeCell ref="B1978:C1978"/>
    <mergeCell ref="B1981:F1981"/>
    <mergeCell ref="B1986:F1986"/>
    <mergeCell ref="B1987:F1987"/>
    <mergeCell ref="B1988:F1988"/>
    <mergeCell ref="B1989:F1989"/>
    <mergeCell ref="B1976:F1976"/>
    <mergeCell ref="B1977:F1977"/>
    <mergeCell ref="B1957:C1957"/>
    <mergeCell ref="B1960:F1960"/>
    <mergeCell ref="B1974:F1974"/>
    <mergeCell ref="B1975:F1975"/>
    <mergeCell ref="B1924:F1924"/>
    <mergeCell ref="B1903:F1903"/>
    <mergeCell ref="B1943:F1943"/>
    <mergeCell ref="B1952:F1952"/>
    <mergeCell ref="B1953:F1953"/>
    <mergeCell ref="B1954:F1954"/>
    <mergeCell ref="B1955:F1955"/>
    <mergeCell ref="B1956:F1956"/>
    <mergeCell ref="B1936:F1936"/>
    <mergeCell ref="B1937:F1937"/>
    <mergeCell ref="B1938:F1938"/>
    <mergeCell ref="B1940:C1940"/>
    <mergeCell ref="B1939:F1939"/>
    <mergeCell ref="B1889:C1889"/>
    <mergeCell ref="B1870:C1870"/>
    <mergeCell ref="B1873:F1873"/>
    <mergeCell ref="B1885:F1885"/>
    <mergeCell ref="B1886:F1886"/>
    <mergeCell ref="B1887:F1887"/>
    <mergeCell ref="B1888:F1888"/>
    <mergeCell ref="B1935:F1935"/>
    <mergeCell ref="B1858:F1858"/>
    <mergeCell ref="B1866:F1866"/>
    <mergeCell ref="B1867:F1867"/>
    <mergeCell ref="B1868:F1868"/>
    <mergeCell ref="B1869:F1869"/>
    <mergeCell ref="B1892:F1892"/>
    <mergeCell ref="B1900:F1900"/>
    <mergeCell ref="B1901:F1901"/>
    <mergeCell ref="B1902:F1902"/>
    <mergeCell ref="B1920:F1920"/>
    <mergeCell ref="B1904:C1904"/>
    <mergeCell ref="B1907:F1907"/>
    <mergeCell ref="B1917:F1917"/>
    <mergeCell ref="B1918:F1918"/>
    <mergeCell ref="B1919:F1919"/>
    <mergeCell ref="B1921:C1921"/>
    <mergeCell ref="B1855:C1855"/>
    <mergeCell ref="B1837:C1837"/>
    <mergeCell ref="B1840:F1840"/>
    <mergeCell ref="B1851:F1851"/>
    <mergeCell ref="B1852:F1852"/>
    <mergeCell ref="B1853:F1853"/>
    <mergeCell ref="B1854:F1854"/>
    <mergeCell ref="B1836:F1836"/>
    <mergeCell ref="B1816:C1816"/>
    <mergeCell ref="B1819:F1819"/>
    <mergeCell ref="B1832:F1832"/>
    <mergeCell ref="B1833:F1833"/>
    <mergeCell ref="B1834:F1834"/>
    <mergeCell ref="B1835:F1835"/>
    <mergeCell ref="B1815:F1815"/>
    <mergeCell ref="B1801:F1801"/>
    <mergeCell ref="B1802:F1802"/>
    <mergeCell ref="B1805:C1805"/>
    <mergeCell ref="B1808:F1808"/>
    <mergeCell ref="B1813:F1813"/>
    <mergeCell ref="B1814:F1814"/>
    <mergeCell ref="B1800:F1800"/>
    <mergeCell ref="B1778:C1778"/>
    <mergeCell ref="B1781:F1781"/>
    <mergeCell ref="B1799:F1799"/>
    <mergeCell ref="B1803:F1803"/>
    <mergeCell ref="B1804:F1804"/>
    <mergeCell ref="B1775:F1775"/>
    <mergeCell ref="B1776:F1776"/>
    <mergeCell ref="B1761:F1761"/>
    <mergeCell ref="B1774:F1774"/>
    <mergeCell ref="B1777:F1777"/>
    <mergeCell ref="B1758:C1758"/>
    <mergeCell ref="B1740:C1740"/>
    <mergeCell ref="B1743:F1743"/>
    <mergeCell ref="B1755:F1755"/>
    <mergeCell ref="B1756:F1756"/>
    <mergeCell ref="B1757:F1757"/>
    <mergeCell ref="B1722:F1722"/>
    <mergeCell ref="B1736:F1736"/>
    <mergeCell ref="B1737:F1737"/>
    <mergeCell ref="B1738:F1738"/>
    <mergeCell ref="B1739:F1739"/>
    <mergeCell ref="B1714:F1714"/>
    <mergeCell ref="B1715:F1715"/>
    <mergeCell ref="B1716:F1716"/>
    <mergeCell ref="B1719:C1719"/>
    <mergeCell ref="B1703:F1703"/>
    <mergeCell ref="B1713:F1713"/>
    <mergeCell ref="B1717:F1717"/>
    <mergeCell ref="B1718:F1718"/>
    <mergeCell ref="B1699:F1699"/>
    <mergeCell ref="B1700:C1700"/>
    <mergeCell ref="B1686:C1686"/>
    <mergeCell ref="B1689:F1689"/>
    <mergeCell ref="B1696:F1696"/>
    <mergeCell ref="B1697:F1697"/>
    <mergeCell ref="B1698:F1698"/>
    <mergeCell ref="B1674:F1674"/>
    <mergeCell ref="B1682:F1682"/>
    <mergeCell ref="B1683:F1683"/>
    <mergeCell ref="B1684:F1684"/>
    <mergeCell ref="B1685:F1685"/>
    <mergeCell ref="B1671:C1671"/>
    <mergeCell ref="B1652:F1652"/>
    <mergeCell ref="B1653:F1653"/>
    <mergeCell ref="B1654:C1654"/>
    <mergeCell ref="B1657:F1657"/>
    <mergeCell ref="B1666:F1666"/>
    <mergeCell ref="B1670:F1670"/>
    <mergeCell ref="B1667:F1667"/>
    <mergeCell ref="B1668:F1668"/>
    <mergeCell ref="B1669:F1669"/>
    <mergeCell ref="B1651:F1651"/>
    <mergeCell ref="B1650:F1650"/>
    <mergeCell ref="B1633:C1633"/>
    <mergeCell ref="B1636:F1636"/>
    <mergeCell ref="B1632:F1632"/>
    <mergeCell ref="B1607:C1607"/>
    <mergeCell ref="B1610:F1610"/>
    <mergeCell ref="B1629:F1629"/>
    <mergeCell ref="B1630:F1630"/>
    <mergeCell ref="B1631:F1631"/>
    <mergeCell ref="B1602:F1602"/>
    <mergeCell ref="B1603:F1603"/>
    <mergeCell ref="B1604:F1604"/>
    <mergeCell ref="B1605:F1605"/>
    <mergeCell ref="B1606:F1606"/>
    <mergeCell ref="B1581:F1581"/>
    <mergeCell ref="B1582:F1582"/>
    <mergeCell ref="B1583:C1583"/>
    <mergeCell ref="B1586:F1586"/>
    <mergeCell ref="B1566:C1566"/>
    <mergeCell ref="B1569:F1569"/>
    <mergeCell ref="B1579:F1579"/>
    <mergeCell ref="B1580:F1580"/>
    <mergeCell ref="B1561:F1561"/>
    <mergeCell ref="B1562:F1562"/>
    <mergeCell ref="B1563:F1563"/>
    <mergeCell ref="B1564:F1564"/>
    <mergeCell ref="B1565:F1565"/>
    <mergeCell ref="B1519:F1519"/>
    <mergeCell ref="B1491:F1491"/>
    <mergeCell ref="B1492:F1492"/>
    <mergeCell ref="B1493:F1493"/>
    <mergeCell ref="B1494:F1494"/>
    <mergeCell ref="B1560:F1560"/>
    <mergeCell ref="B1548:F1548"/>
    <mergeCell ref="B1545:C1545"/>
    <mergeCell ref="B1541:F1541"/>
    <mergeCell ref="B1542:F1542"/>
    <mergeCell ref="B1543:F1543"/>
    <mergeCell ref="B1544:F1544"/>
    <mergeCell ref="B1515:F1515"/>
    <mergeCell ref="B1516:F1516"/>
    <mergeCell ref="B1517:F1517"/>
    <mergeCell ref="B1520:C1520"/>
    <mergeCell ref="B1523:F1523"/>
    <mergeCell ref="B1540:F1540"/>
    <mergeCell ref="B1478:F1478"/>
    <mergeCell ref="B1490:F1490"/>
    <mergeCell ref="B1470:F1470"/>
    <mergeCell ref="B1474:F1474"/>
    <mergeCell ref="B1456:F1456"/>
    <mergeCell ref="B1495:C1495"/>
    <mergeCell ref="B1498:F1498"/>
    <mergeCell ref="B1514:F1514"/>
    <mergeCell ref="B1518:F1518"/>
    <mergeCell ref="B1409:C1409"/>
    <mergeCell ref="B1412:F1412"/>
    <mergeCell ref="B1419:F1419"/>
    <mergeCell ref="B1420:F1420"/>
    <mergeCell ref="B1421:F1421"/>
    <mergeCell ref="B1471:F1471"/>
    <mergeCell ref="B1472:F1472"/>
    <mergeCell ref="B1473:F1473"/>
    <mergeCell ref="B1475:C1475"/>
    <mergeCell ref="B1458:C1458"/>
    <mergeCell ref="B1461:F1461"/>
    <mergeCell ref="B1454:F1454"/>
    <mergeCell ref="B1455:F1455"/>
    <mergeCell ref="B1434:C1434"/>
    <mergeCell ref="B1437:F1437"/>
    <mergeCell ref="B1457:F1457"/>
    <mergeCell ref="B1422:C1422"/>
    <mergeCell ref="B1425:F1425"/>
    <mergeCell ref="B1430:F1430"/>
    <mergeCell ref="B1431:F1431"/>
    <mergeCell ref="B1432:F1432"/>
    <mergeCell ref="B1433:F1433"/>
    <mergeCell ref="B1389:C1389"/>
    <mergeCell ref="B1392:F1392"/>
    <mergeCell ref="B1408:F1408"/>
    <mergeCell ref="B1367:F1367"/>
    <mergeCell ref="B1368:C1368"/>
    <mergeCell ref="B1371:F1371"/>
    <mergeCell ref="B1383:F1383"/>
    <mergeCell ref="B1384:F1384"/>
    <mergeCell ref="B1388:F1388"/>
    <mergeCell ref="B1385:F1385"/>
    <mergeCell ref="B1386:F1386"/>
    <mergeCell ref="B1387:F1387"/>
    <mergeCell ref="B1405:F1405"/>
    <mergeCell ref="B1406:F1406"/>
    <mergeCell ref="B1407:F1407"/>
    <mergeCell ref="B1350:C1350"/>
    <mergeCell ref="B1353:F1353"/>
    <mergeCell ref="B1363:F1363"/>
    <mergeCell ref="B1364:F1364"/>
    <mergeCell ref="B1365:F1365"/>
    <mergeCell ref="B1366:F1366"/>
    <mergeCell ref="B1322:F1322"/>
    <mergeCell ref="B1345:F1345"/>
    <mergeCell ref="B1346:F1346"/>
    <mergeCell ref="B1347:F1347"/>
    <mergeCell ref="B1348:F1348"/>
    <mergeCell ref="B1349:F1349"/>
    <mergeCell ref="A1324:F1324"/>
    <mergeCell ref="A1330:D1330"/>
    <mergeCell ref="B1319:C1319"/>
    <mergeCell ref="B1302:F1302"/>
    <mergeCell ref="B1314:F1314"/>
    <mergeCell ref="B1315:F1315"/>
    <mergeCell ref="B1316:F1316"/>
    <mergeCell ref="B1317:F1317"/>
    <mergeCell ref="B1318:F1318"/>
    <mergeCell ref="B1281:C1281"/>
    <mergeCell ref="B1284:F1284"/>
    <mergeCell ref="B1294:F1294"/>
    <mergeCell ref="B1298:F1298"/>
    <mergeCell ref="B1295:F1295"/>
    <mergeCell ref="B1296:F1296"/>
    <mergeCell ref="B1297:F1297"/>
    <mergeCell ref="B1299:C1299"/>
    <mergeCell ref="B1278:F1278"/>
    <mergeCell ref="B1279:F1279"/>
    <mergeCell ref="B1280:F1280"/>
    <mergeCell ref="B1257:F1257"/>
    <mergeCell ref="B1258:F1258"/>
    <mergeCell ref="B1259:F1259"/>
    <mergeCell ref="B1261:C1261"/>
    <mergeCell ref="B1264:F1264"/>
    <mergeCell ref="B1277:F1277"/>
    <mergeCell ref="B1255:F1255"/>
    <mergeCell ref="B1256:F1256"/>
    <mergeCell ref="B1260:F1260"/>
    <mergeCell ref="B1234:F1234"/>
    <mergeCell ref="B1235:F1235"/>
    <mergeCell ref="B1236:F1236"/>
    <mergeCell ref="B1238:C1238"/>
    <mergeCell ref="B1241:F1241"/>
    <mergeCell ref="B1233:F1233"/>
    <mergeCell ref="B1237:F1237"/>
    <mergeCell ref="B1220:C1220"/>
    <mergeCell ref="B1223:F1223"/>
    <mergeCell ref="B1202:C1202"/>
    <mergeCell ref="B1216:F1216"/>
    <mergeCell ref="B1217:F1217"/>
    <mergeCell ref="B1218:F1218"/>
    <mergeCell ref="B1219:F1219"/>
    <mergeCell ref="B1205:F1205"/>
    <mergeCell ref="B1185:F1185"/>
    <mergeCell ref="B1198:F1198"/>
    <mergeCell ref="B1199:F1199"/>
    <mergeCell ref="B1200:F1200"/>
    <mergeCell ref="B1201:F1201"/>
    <mergeCell ref="B1178:F1178"/>
    <mergeCell ref="B1179:F1179"/>
    <mergeCell ref="B1180:F1180"/>
    <mergeCell ref="B1182:C1182"/>
    <mergeCell ref="A1150:F1150"/>
    <mergeCell ref="A1154:D1154"/>
    <mergeCell ref="A1162:D1162"/>
    <mergeCell ref="A1171:D1171"/>
    <mergeCell ref="B1144:F1144"/>
    <mergeCell ref="B1145:C1145"/>
    <mergeCell ref="B1148:F1148"/>
    <mergeCell ref="B1177:F1177"/>
    <mergeCell ref="B1181:F1181"/>
    <mergeCell ref="B1131:C1131"/>
    <mergeCell ref="B1134:F1134"/>
    <mergeCell ref="B1141:F1141"/>
    <mergeCell ref="B1142:F1142"/>
    <mergeCell ref="B1143:F1143"/>
    <mergeCell ref="B1126:F1126"/>
    <mergeCell ref="B1127:F1127"/>
    <mergeCell ref="B1128:F1128"/>
    <mergeCell ref="B1129:F1129"/>
    <mergeCell ref="B1130:F1130"/>
    <mergeCell ref="B1114:C1114"/>
    <mergeCell ref="B1117:F1117"/>
    <mergeCell ref="B1109:F1109"/>
    <mergeCell ref="B1110:F1110"/>
    <mergeCell ref="B1111:F1111"/>
    <mergeCell ref="B1112:F1112"/>
    <mergeCell ref="B1113:F1113"/>
    <mergeCell ref="A1092:D1092"/>
    <mergeCell ref="A1095:D1095"/>
    <mergeCell ref="A1098:F1098"/>
    <mergeCell ref="A1100:F1100"/>
    <mergeCell ref="A1103:F1103"/>
    <mergeCell ref="A1106:F1106"/>
    <mergeCell ref="B1079:F1079"/>
    <mergeCell ref="B1081:F1081"/>
    <mergeCell ref="B1082:C1082"/>
    <mergeCell ref="B1085:F1085"/>
    <mergeCell ref="A1087:F1087"/>
    <mergeCell ref="A1090:D1090"/>
    <mergeCell ref="B1078:F1078"/>
    <mergeCell ref="B1062:C1062"/>
    <mergeCell ref="B1065:F1065"/>
    <mergeCell ref="B1077:F1077"/>
    <mergeCell ref="B1080:F1080"/>
    <mergeCell ref="B1060:F1060"/>
    <mergeCell ref="B1061:F1061"/>
    <mergeCell ref="B1041:F1041"/>
    <mergeCell ref="B1042:F1042"/>
    <mergeCell ref="B1044:C1044"/>
    <mergeCell ref="B1047:F1047"/>
    <mergeCell ref="B1058:F1058"/>
    <mergeCell ref="B1059:F1059"/>
    <mergeCell ref="B1037:F1037"/>
    <mergeCell ref="B1038:F1038"/>
    <mergeCell ref="B1039:F1039"/>
    <mergeCell ref="B1040:F1040"/>
    <mergeCell ref="A1032:F1032"/>
    <mergeCell ref="A1026:F1026"/>
    <mergeCell ref="A1022:F1022"/>
    <mergeCell ref="A985:F985"/>
    <mergeCell ref="A1016:F1016"/>
    <mergeCell ref="B1043:F1043"/>
    <mergeCell ref="B997:F997"/>
    <mergeCell ref="A1003:D1003"/>
    <mergeCell ref="A1007:D1007"/>
    <mergeCell ref="A1011:D1011"/>
    <mergeCell ref="A999:F999"/>
    <mergeCell ref="B989:F989"/>
    <mergeCell ref="B990:F990"/>
    <mergeCell ref="B994:C994"/>
    <mergeCell ref="A971:D971"/>
    <mergeCell ref="A975:D975"/>
    <mergeCell ref="A980:D980"/>
    <mergeCell ref="A982:D982"/>
    <mergeCell ref="B988:F988"/>
    <mergeCell ref="B992:F992"/>
    <mergeCell ref="B993:F993"/>
    <mergeCell ref="B991:F991"/>
    <mergeCell ref="B966:C966"/>
    <mergeCell ref="B969:F969"/>
    <mergeCell ref="B962:F962"/>
    <mergeCell ref="B963:F963"/>
    <mergeCell ref="B964:F964"/>
    <mergeCell ref="B965:F965"/>
    <mergeCell ref="B941:C941"/>
    <mergeCell ref="B944:F944"/>
    <mergeCell ref="A946:D946"/>
    <mergeCell ref="A951:D951"/>
    <mergeCell ref="A956:D956"/>
    <mergeCell ref="B939:F939"/>
    <mergeCell ref="B940:F940"/>
    <mergeCell ref="B936:F936"/>
    <mergeCell ref="B937:F937"/>
    <mergeCell ref="B938:F938"/>
    <mergeCell ref="B911:C911"/>
    <mergeCell ref="B914:F914"/>
    <mergeCell ref="A916:D916"/>
    <mergeCell ref="A921:D921"/>
    <mergeCell ref="A926:D926"/>
    <mergeCell ref="A931:D931"/>
    <mergeCell ref="B910:F910"/>
    <mergeCell ref="A878:D878"/>
    <mergeCell ref="A883:D883"/>
    <mergeCell ref="A887:D887"/>
    <mergeCell ref="B873:C873"/>
    <mergeCell ref="B855:F855"/>
    <mergeCell ref="B856:C856"/>
    <mergeCell ref="B859:F859"/>
    <mergeCell ref="B868:F868"/>
    <mergeCell ref="B869:F869"/>
    <mergeCell ref="B872:F872"/>
    <mergeCell ref="B870:F870"/>
    <mergeCell ref="B871:F871"/>
    <mergeCell ref="A901:D901"/>
    <mergeCell ref="A898:D898"/>
    <mergeCell ref="A890:D890"/>
    <mergeCell ref="A894:D894"/>
    <mergeCell ref="B876:F876"/>
    <mergeCell ref="B906:F906"/>
    <mergeCell ref="B907:F907"/>
    <mergeCell ref="B908:F908"/>
    <mergeCell ref="B909:F909"/>
    <mergeCell ref="B853:F853"/>
    <mergeCell ref="B854:F854"/>
    <mergeCell ref="A819:D819"/>
    <mergeCell ref="A822:D822"/>
    <mergeCell ref="B827:F827"/>
    <mergeCell ref="B831:C831"/>
    <mergeCell ref="B834:F834"/>
    <mergeCell ref="B852:F852"/>
    <mergeCell ref="B814:C814"/>
    <mergeCell ref="B817:F817"/>
    <mergeCell ref="B828:F828"/>
    <mergeCell ref="B829:F829"/>
    <mergeCell ref="B830:F830"/>
    <mergeCell ref="B804:F804"/>
    <mergeCell ref="B810:F810"/>
    <mergeCell ref="B811:F811"/>
    <mergeCell ref="B812:F812"/>
    <mergeCell ref="B813:F813"/>
    <mergeCell ref="B797:F797"/>
    <mergeCell ref="B798:F798"/>
    <mergeCell ref="B799:F799"/>
    <mergeCell ref="B800:F800"/>
    <mergeCell ref="A792:D792"/>
    <mergeCell ref="B801:C801"/>
    <mergeCell ref="A779:D779"/>
    <mergeCell ref="B789:C789"/>
    <mergeCell ref="A758:D758"/>
    <mergeCell ref="B753:C753"/>
    <mergeCell ref="B756:F756"/>
    <mergeCell ref="B785:F785"/>
    <mergeCell ref="B786:F786"/>
    <mergeCell ref="B787:F787"/>
    <mergeCell ref="B788:F788"/>
    <mergeCell ref="A763:D763"/>
    <mergeCell ref="A767:D767"/>
    <mergeCell ref="A773:D773"/>
    <mergeCell ref="B736:F736"/>
    <mergeCell ref="B737:C737"/>
    <mergeCell ref="B740:F740"/>
    <mergeCell ref="B748:F748"/>
    <mergeCell ref="B752:F752"/>
    <mergeCell ref="B749:F749"/>
    <mergeCell ref="B750:F750"/>
    <mergeCell ref="B751:F751"/>
    <mergeCell ref="B719:F719"/>
    <mergeCell ref="B720:F720"/>
    <mergeCell ref="B721:C721"/>
    <mergeCell ref="B724:F724"/>
    <mergeCell ref="B733:F733"/>
    <mergeCell ref="B734:F734"/>
    <mergeCell ref="B735:F735"/>
    <mergeCell ref="B698:F698"/>
    <mergeCell ref="B699:C699"/>
    <mergeCell ref="B702:F702"/>
    <mergeCell ref="B716:F716"/>
    <mergeCell ref="B717:F717"/>
    <mergeCell ref="B718:F718"/>
    <mergeCell ref="B697:F697"/>
    <mergeCell ref="B678:F678"/>
    <mergeCell ref="B679:C679"/>
    <mergeCell ref="B695:F695"/>
    <mergeCell ref="B696:F696"/>
    <mergeCell ref="B682:F682"/>
    <mergeCell ref="B659:C659"/>
    <mergeCell ref="B662:F662"/>
    <mergeCell ref="B675:F675"/>
    <mergeCell ref="B676:F676"/>
    <mergeCell ref="B677:F677"/>
    <mergeCell ref="B655:F655"/>
    <mergeCell ref="B656:F656"/>
    <mergeCell ref="B657:F657"/>
    <mergeCell ref="B658:F658"/>
    <mergeCell ref="A636:B636"/>
    <mergeCell ref="A640:B640"/>
    <mergeCell ref="A643:B643"/>
    <mergeCell ref="A646:B646"/>
    <mergeCell ref="B654:F654"/>
    <mergeCell ref="B630:F630"/>
    <mergeCell ref="B631:C631"/>
    <mergeCell ref="B634:F634"/>
    <mergeCell ref="B628:F628"/>
    <mergeCell ref="B629:F629"/>
    <mergeCell ref="B541:C541"/>
    <mergeCell ref="B544:F544"/>
    <mergeCell ref="B627:F627"/>
    <mergeCell ref="B528:C528"/>
    <mergeCell ref="B537:F537"/>
    <mergeCell ref="B540:F540"/>
    <mergeCell ref="B538:F538"/>
    <mergeCell ref="B539:F539"/>
    <mergeCell ref="B531:F531"/>
    <mergeCell ref="B513:F513"/>
    <mergeCell ref="B525:F525"/>
    <mergeCell ref="B526:F526"/>
    <mergeCell ref="B527:F527"/>
    <mergeCell ref="B508:F508"/>
    <mergeCell ref="B509:F509"/>
    <mergeCell ref="B510:C510"/>
    <mergeCell ref="B507:F507"/>
    <mergeCell ref="B491:C491"/>
    <mergeCell ref="B494:F494"/>
    <mergeCell ref="B503:F503"/>
    <mergeCell ref="B504:F504"/>
    <mergeCell ref="B505:F505"/>
    <mergeCell ref="B506:F506"/>
    <mergeCell ref="B488:F488"/>
    <mergeCell ref="B489:F489"/>
    <mergeCell ref="B490:F490"/>
    <mergeCell ref="B465:F465"/>
    <mergeCell ref="B466:F466"/>
    <mergeCell ref="B468:C468"/>
    <mergeCell ref="B471:F471"/>
    <mergeCell ref="B487:F487"/>
    <mergeCell ref="B454:F454"/>
    <mergeCell ref="B463:F463"/>
    <mergeCell ref="B464:F464"/>
    <mergeCell ref="B467:F467"/>
    <mergeCell ref="B450:F450"/>
    <mergeCell ref="B451:C451"/>
    <mergeCell ref="B437:F437"/>
    <mergeCell ref="B438:C438"/>
    <mergeCell ref="B441:F441"/>
    <mergeCell ref="B447:F447"/>
    <mergeCell ref="B448:F448"/>
    <mergeCell ref="B449:F449"/>
    <mergeCell ref="B428:F428"/>
    <mergeCell ref="B434:F434"/>
    <mergeCell ref="B435:F435"/>
    <mergeCell ref="B436:F436"/>
    <mergeCell ref="B425:C425"/>
    <mergeCell ref="B401:F401"/>
    <mergeCell ref="B407:F407"/>
    <mergeCell ref="B408:F408"/>
    <mergeCell ref="B409:F409"/>
    <mergeCell ref="B410:F410"/>
    <mergeCell ref="B381:F381"/>
    <mergeCell ref="B394:F394"/>
    <mergeCell ref="B395:F395"/>
    <mergeCell ref="B396:F396"/>
    <mergeCell ref="B397:F397"/>
    <mergeCell ref="B374:F374"/>
    <mergeCell ref="B375:F375"/>
    <mergeCell ref="B376:F376"/>
    <mergeCell ref="B377:F377"/>
    <mergeCell ref="B357:F357"/>
    <mergeCell ref="B373:F373"/>
    <mergeCell ref="B342:F342"/>
    <mergeCell ref="B351:F351"/>
    <mergeCell ref="B352:F352"/>
    <mergeCell ref="B353:F353"/>
    <mergeCell ref="B318:F318"/>
    <mergeCell ref="B323:F323"/>
    <mergeCell ref="B335:F335"/>
    <mergeCell ref="B336:F336"/>
    <mergeCell ref="B337:F337"/>
    <mergeCell ref="B338:F338"/>
    <mergeCell ref="B317:F317"/>
    <mergeCell ref="B299:F299"/>
    <mergeCell ref="B303:F303"/>
    <mergeCell ref="B315:F315"/>
    <mergeCell ref="B316:F316"/>
    <mergeCell ref="B319:F319"/>
    <mergeCell ref="B288:F288"/>
    <mergeCell ref="B296:F296"/>
    <mergeCell ref="B297:F297"/>
    <mergeCell ref="B298:F298"/>
    <mergeCell ref="B281:F281"/>
    <mergeCell ref="B282:F282"/>
    <mergeCell ref="B283:F283"/>
    <mergeCell ref="B284:F284"/>
    <mergeCell ref="B272:F272"/>
    <mergeCell ref="B253:F253"/>
    <mergeCell ref="B265:F265"/>
    <mergeCell ref="B266:F266"/>
    <mergeCell ref="B267:F267"/>
    <mergeCell ref="B268:F268"/>
    <mergeCell ref="B250:C250"/>
    <mergeCell ref="A255:B255"/>
    <mergeCell ref="A259:B259"/>
    <mergeCell ref="B240:F240"/>
    <mergeCell ref="B246:F246"/>
    <mergeCell ref="B249:F249"/>
    <mergeCell ref="B247:F247"/>
    <mergeCell ref="B248:F248"/>
    <mergeCell ref="B236:F236"/>
    <mergeCell ref="B218:F218"/>
    <mergeCell ref="B219:F219"/>
    <mergeCell ref="B223:F223"/>
    <mergeCell ref="B234:F234"/>
    <mergeCell ref="B235:F235"/>
    <mergeCell ref="B207:F207"/>
    <mergeCell ref="B208:F208"/>
    <mergeCell ref="B212:F212"/>
    <mergeCell ref="B217:F217"/>
    <mergeCell ref="B205:F205"/>
    <mergeCell ref="B206:F206"/>
    <mergeCell ref="B165:F165"/>
    <mergeCell ref="B38:F38"/>
    <mergeCell ref="B48:F48"/>
    <mergeCell ref="B50:F50"/>
    <mergeCell ref="A69:B69"/>
    <mergeCell ref="A75:B75"/>
    <mergeCell ref="A63:B63"/>
    <mergeCell ref="B49:F49"/>
    <mergeCell ref="B51:F51"/>
    <mergeCell ref="B52:F52"/>
    <mergeCell ref="B189:F189"/>
    <mergeCell ref="B184:F184"/>
    <mergeCell ref="B185:F185"/>
    <mergeCell ref="B162:F162"/>
    <mergeCell ref="B166:F166"/>
    <mergeCell ref="B163:F163"/>
    <mergeCell ref="B164:F164"/>
    <mergeCell ref="B170:F170"/>
    <mergeCell ref="B183:F183"/>
    <mergeCell ref="B141:F141"/>
    <mergeCell ref="B142:F142"/>
    <mergeCell ref="B143:F143"/>
    <mergeCell ref="B34:F34"/>
    <mergeCell ref="B147:F147"/>
    <mergeCell ref="B119:F119"/>
    <mergeCell ref="B120:F120"/>
    <mergeCell ref="B107:F107"/>
    <mergeCell ref="B118:F118"/>
    <mergeCell ref="B124:F124"/>
    <mergeCell ref="B82:F82"/>
    <mergeCell ref="B83:F83"/>
    <mergeCell ref="B100:F100"/>
    <mergeCell ref="B101:F101"/>
    <mergeCell ref="B102:F102"/>
    <mergeCell ref="B103:F103"/>
    <mergeCell ref="B84:F84"/>
    <mergeCell ref="B85:F85"/>
    <mergeCell ref="B89:F89"/>
    <mergeCell ref="B11:F11"/>
    <mergeCell ref="B12:F12"/>
    <mergeCell ref="B13:F13"/>
    <mergeCell ref="B6:F6"/>
    <mergeCell ref="B1:F1"/>
    <mergeCell ref="B3:C3"/>
    <mergeCell ref="B2180:C2180"/>
    <mergeCell ref="B2183:F2183"/>
    <mergeCell ref="B2197:F2197"/>
    <mergeCell ref="B411:C411"/>
    <mergeCell ref="B414:F414"/>
    <mergeCell ref="B421:F421"/>
    <mergeCell ref="B422:F422"/>
    <mergeCell ref="B423:F423"/>
    <mergeCell ref="B424:F424"/>
    <mergeCell ref="B80:F80"/>
    <mergeCell ref="B56:F56"/>
    <mergeCell ref="B79:F79"/>
    <mergeCell ref="B81:F81"/>
    <mergeCell ref="A58:B58"/>
    <mergeCell ref="B17:F17"/>
    <mergeCell ref="B31:F31"/>
    <mergeCell ref="B32:F32"/>
    <mergeCell ref="B33:F33"/>
    <mergeCell ref="B2204:C2204"/>
    <mergeCell ref="B2207:F2207"/>
    <mergeCell ref="B2225:F2225"/>
    <mergeCell ref="B2226:F2226"/>
    <mergeCell ref="B2227:F2227"/>
    <mergeCell ref="B2228:F2228"/>
    <mergeCell ref="B2198:F2198"/>
    <mergeCell ref="B2203:F2203"/>
    <mergeCell ref="B2199:F2199"/>
    <mergeCell ref="B2200:F2200"/>
    <mergeCell ref="B2201:F2201"/>
    <mergeCell ref="B2202:F2202"/>
    <mergeCell ref="A2252:D2252"/>
    <mergeCell ref="B2257:F2257"/>
    <mergeCell ref="B2258:F2258"/>
    <mergeCell ref="B2260:F2260"/>
    <mergeCell ref="B2262:C2262"/>
    <mergeCell ref="B2229:C2229"/>
    <mergeCell ref="B2232:F2232"/>
    <mergeCell ref="B2259:F2259"/>
    <mergeCell ref="B2261:F2261"/>
    <mergeCell ref="A2234:F2234"/>
    <mergeCell ref="A2240:D2240"/>
    <mergeCell ref="A2244:D2244"/>
    <mergeCell ref="A2250:D2250"/>
    <mergeCell ref="B2284:F2284"/>
    <mergeCell ref="B2292:F2292"/>
    <mergeCell ref="B2293:F2293"/>
    <mergeCell ref="B2279:F2279"/>
    <mergeCell ref="B2280:F2280"/>
    <mergeCell ref="B2281:C2281"/>
    <mergeCell ref="B2265:F2265"/>
    <mergeCell ref="A2267:F2267"/>
    <mergeCell ref="A2271:D2271"/>
    <mergeCell ref="B2276:F2276"/>
    <mergeCell ref="B2277:F2277"/>
    <mergeCell ref="B2278:F2278"/>
    <mergeCell ref="B2312:C2312"/>
    <mergeCell ref="B2315:F2315"/>
    <mergeCell ref="B2328:F2328"/>
    <mergeCell ref="B2329:F2329"/>
    <mergeCell ref="B2330:F2330"/>
    <mergeCell ref="B2331:F2331"/>
    <mergeCell ref="B2294:C2294"/>
    <mergeCell ref="B2297:F2297"/>
    <mergeCell ref="B2307:F2307"/>
    <mergeCell ref="B2308:F2308"/>
    <mergeCell ref="B2309:F2309"/>
    <mergeCell ref="B2310:F2310"/>
    <mergeCell ref="B2311:F2311"/>
    <mergeCell ref="B2351:F2351"/>
    <mergeCell ref="B2361:F2361"/>
    <mergeCell ref="B2362:F2362"/>
    <mergeCell ref="B2363:F2363"/>
    <mergeCell ref="B2364:F2364"/>
    <mergeCell ref="B2332:C2332"/>
    <mergeCell ref="B2335:F2335"/>
    <mergeCell ref="B2343:F2343"/>
    <mergeCell ref="B2344:F2344"/>
    <mergeCell ref="B2347:F2347"/>
    <mergeCell ref="B2345:F2345"/>
    <mergeCell ref="B2346:F2346"/>
    <mergeCell ref="B2348:C2348"/>
    <mergeCell ref="B2385:C2385"/>
    <mergeCell ref="B2388:F2388"/>
    <mergeCell ref="B2394:F2394"/>
    <mergeCell ref="B2395:F2395"/>
    <mergeCell ref="B2396:F2396"/>
    <mergeCell ref="B2397:F2397"/>
    <mergeCell ref="B2365:C2365"/>
    <mergeCell ref="B2368:F2368"/>
    <mergeCell ref="B2380:F2380"/>
    <mergeCell ref="B2381:F2381"/>
    <mergeCell ref="B2384:F2384"/>
    <mergeCell ref="B2382:F2382"/>
    <mergeCell ref="B2383:F2383"/>
    <mergeCell ref="B2413:C2413"/>
    <mergeCell ref="B2416:F2416"/>
    <mergeCell ref="B2427:F2427"/>
    <mergeCell ref="B2428:F2428"/>
    <mergeCell ref="B2429:F2429"/>
    <mergeCell ref="B2430:F2430"/>
    <mergeCell ref="B2398:C2398"/>
    <mergeCell ref="B2401:F2401"/>
    <mergeCell ref="B2409:F2409"/>
    <mergeCell ref="B2410:F2410"/>
    <mergeCell ref="B2411:F2411"/>
    <mergeCell ref="B2412:F2412"/>
    <mergeCell ref="B2453:C2453"/>
    <mergeCell ref="B2456:F2456"/>
    <mergeCell ref="B2464:F2464"/>
    <mergeCell ref="B2468:F2468"/>
    <mergeCell ref="B2469:F2469"/>
    <mergeCell ref="B2465:F2465"/>
    <mergeCell ref="B2466:F2466"/>
    <mergeCell ref="B2467:F2467"/>
    <mergeCell ref="B2431:C2431"/>
    <mergeCell ref="B2434:F2434"/>
    <mergeCell ref="B2449:F2449"/>
    <mergeCell ref="B2450:F2450"/>
    <mergeCell ref="B2451:F2451"/>
    <mergeCell ref="B2452:F2452"/>
    <mergeCell ref="B2491:F2491"/>
    <mergeCell ref="B2496:F2496"/>
    <mergeCell ref="B2497:F2497"/>
    <mergeCell ref="B2470:C2470"/>
    <mergeCell ref="B2473:F2473"/>
    <mergeCell ref="B2482:F2482"/>
    <mergeCell ref="B2483:F2483"/>
    <mergeCell ref="B2484:F2484"/>
    <mergeCell ref="B2485:F2485"/>
    <mergeCell ref="B2486:F2486"/>
    <mergeCell ref="B2487:F2487"/>
    <mergeCell ref="B2539:F2539"/>
    <mergeCell ref="B2540:F2540"/>
    <mergeCell ref="B2498:F2498"/>
    <mergeCell ref="B2499:F2499"/>
    <mergeCell ref="B2503:F2503"/>
    <mergeCell ref="B2510:F2510"/>
    <mergeCell ref="B2511:F2511"/>
    <mergeCell ref="B2512:F2512"/>
    <mergeCell ref="B2513:F2513"/>
    <mergeCell ref="B2517:F2517"/>
    <mergeCell ref="B2521:F2521"/>
    <mergeCell ref="B2613:F2613"/>
    <mergeCell ref="B2614:F2614"/>
    <mergeCell ref="B2615:F2615"/>
    <mergeCell ref="B2616:F2616"/>
    <mergeCell ref="B2617:F2617"/>
    <mergeCell ref="B2569:F2569"/>
    <mergeCell ref="B2570:F2570"/>
    <mergeCell ref="B2574:F2574"/>
    <mergeCell ref="B2579:F2579"/>
    <mergeCell ref="B2580:F2580"/>
    <mergeCell ref="B2581:F2581"/>
    <mergeCell ref="B2585:F2585"/>
    <mergeCell ref="B2589:F2589"/>
    <mergeCell ref="B2590:F2590"/>
    <mergeCell ref="B2174:F2174"/>
    <mergeCell ref="B2175:F2175"/>
    <mergeCell ref="B2176:F2176"/>
    <mergeCell ref="B2177:F2177"/>
    <mergeCell ref="B2178:F2178"/>
    <mergeCell ref="B2179:F2179"/>
    <mergeCell ref="B2594:F2594"/>
    <mergeCell ref="B2612:F2612"/>
    <mergeCell ref="B2544:F2544"/>
    <mergeCell ref="B2552:F2552"/>
    <mergeCell ref="B2553:F2553"/>
    <mergeCell ref="B2554:F2554"/>
    <mergeCell ref="B2555:F2555"/>
    <mergeCell ref="B2559:F2559"/>
    <mergeCell ref="B2566:F2566"/>
    <mergeCell ref="B2567:F2567"/>
    <mergeCell ref="B2568:F2568"/>
    <mergeCell ref="B2522:F2522"/>
    <mergeCell ref="B2523:F2523"/>
    <mergeCell ref="B2524:F2524"/>
    <mergeCell ref="B2528:F2528"/>
    <mergeCell ref="B2536:F2536"/>
    <mergeCell ref="B2537:F2537"/>
    <mergeCell ref="B2538:F2538"/>
  </mergeCells>
  <conditionalFormatting sqref="I8">
    <cfRule type="cellIs" dxfId="7" priority="6" operator="lessThan">
      <formula>0.000000000001</formula>
    </cfRule>
  </conditionalFormatting>
  <conditionalFormatting sqref="I8:I9 I11:I13 I19:I29 I31:I34 I40:I46 I48:I52 I59:I62 I64:I68 I70:I74 I76:I77 I79:I85 I91:I98 I100:I103 I109:I116 I118:I120 I126:I139 I141:I143 I149:I160 I162:I166 I172:I181 I183:I185 I191:I203 I205:I208 I214:I215 I217:I219 I225:I232 I234:I236 I242:I244 I246:I249 I256:I258 I260:I263 I265:I268 I274:I279 I281:I284 I290:I294 I296:I299 I305:I313 I315:I319 I325:I333 I335:I338 I344:I349 I351:I353 I359:I371 I373:I377 I383:I392 I394:I397 I403:I405 I407:I410 I416:I419 I421:I424 I430:I432 I434:I437 I443:I445 I447:I450 I456:I461 I463:I467 I473:I485 I487:I490 I496:I501 I503:I509 I515:I523 I525:I527 I533:I535 I537:I540 I546:I625 I627:I630 I637:I639 I641:I642 I644:I645 I647:I652 I654:I658 I664:I673 I675:I678 I684:I693 I695:I698">
    <cfRule type="cellIs" dxfId="6" priority="5" operator="lessThan">
      <formula>0.00000000001</formula>
    </cfRule>
  </conditionalFormatting>
  <conditionalFormatting sqref="I704:I714 I716:I720 I726:I731 I733:I736 I742:I746 I748:I752 I759:I762 I764:I766 I768:I772 I774:I778 I780:I783 I785:I788 I794:I795 I797:I800 I806:I808 I810:I813 I820:I821 I823:I825 I827:I830 I836:I850 I852:I855 I861:I866 I868:I872 I879:I882 I884:I886 I888:I889 I891:I893 I895:I897 I899:I900 I902:I904 I906:I910 I917:I920 I922:I925 I927:I930 I932:I934 I936:I940 I947:I950 I952:I955 I957:I960 I962:I965 I972:I974 I976:I979 I981 I983:I984 I986 I988:I993 I1000:I1002 I1004:I1006 I1008:I1010 I1012:I1015 I1017:I1021 I1023:I1025 I1027:I1031 I1033:I1035 I1037:I1043 I1049:I1056 I1058:I1061 I1067:I1075 I1077:I1081 I1088:I1089 I1091 I1093:I1094 I1096:I1097 I1099 I1101:I1102 I1104:I1105 I1107 I1109:I1113 I1119:I1124 I1126:I1130 I1136:I1139 I1141:I1144 I1151:I1153 I1155:I1161 I1163:I1170 I1172:I1175 I1177:I1181 I1187:I1196 I1198:I1201 I1207:I1214 I1216:I1219 I1225:I1231 I1233:I1237 I1243:I1253 I1255:I1260 I1266:I1275 I1277:I1280 I1286:I1292 I1294:I1298 I1304:I1312 I1314:I1318 I1325:I1329 I1331:I1343 I1345:I1349 I1355:I1361 I1363:I1367 I1373:I1381 I1383:I1388 I1394:I1403 I1405:I1408">
    <cfRule type="cellIs" dxfId="5" priority="4" operator="lessThan">
      <formula>0.00000000001</formula>
    </cfRule>
  </conditionalFormatting>
  <conditionalFormatting sqref="I1414:I1417 I1419:I1421 I1427:I1428 I1430:I1433 I1439:I1452 I1454:I1457 I1463:I1468 I1470:I1474 I1480:I1488 I1490:I1494 I1500:I1512 I1514:I1519 I1525:I1538 I1540:I1544 I1550:I1558 I1571:I1577 I1579:I1582 I1588:I1600 I1602:I1606 I1560:I1565">
    <cfRule type="cellIs" dxfId="4" priority="3" operator="lessThan">
      <formula>0.000000001</formula>
    </cfRule>
  </conditionalFormatting>
  <conditionalFormatting sqref="I1612:I1627 I1629:I1632 I1638:I1648 I1650:I1653 I1659:I1664 I1666:I1670 I1676:I1680 I1682:I1685 I1691:I1694 I1696:I1699 I1705:I1711 I1713:I1718 I1724:I1734 I1736:I1739 I1745:I1753 I1755:I1757 I1763:I1772 I1774:I1777 I1783:I1797 I1799:I1804 I1810:I1811 I1813:I1815 I1821:I1830 I1832:I1836 I1842:I1849 I1851:I1854 I1860:I1864 I1866:I1869 I1875:I1883 I1885:I1888 I1894:I1898 I1900:I1903 I1909:I1915 I1917:I1920 I1926:I1933 I1935:I1939 I1945:I1950 I1952:I1956 I1962:I1972 I1974:I1977 I1983:I1984 I1986:I1989 I1996:I1999 I2001:I2007 I2009:I2012 I2014:I2018 I2024:I2032 I2034:I2039 I2045:I2056 I2058:I2062 I2069:I2070 I2072:I2073 I2075:I2076 I2078 I2080:I2085">
    <cfRule type="cellIs" dxfId="3" priority="2" operator="lessThan">
      <formula>0.0000001</formula>
    </cfRule>
  </conditionalFormatting>
  <conditionalFormatting sqref="I2091:I2093 I2095:I2099 I2105:I2107 I2109:I2113 I2120:I2126 I2128:I2131 I2133:I2136 I2143:I2148 I2150:I2154 I2156:I2160 I2166:I2172 I2174:I2179 I2185:I2195 I2197:I2203 I2209:I2223 I2225:I2228 I2235:I2239 I2241:I2243 I2245:I2249 I2251 I2253:I2255 I2257:I2261 I2268:I2270 I2272:I2274 I2276:I2280 I2286:I2290 I2292:I2293 I2299:I2305 I2307:I2311 I2317:I2326 I2328:I2331 I2337:I2341 I2343:I2347 I2353:I2359 I2361:I2364 I2370:I2378 I2380:I2384 I2390:I2392 I2394:I2397 I2403:I2407 I2409:I2412 I2418:I2425 I2427:I2430 I2436:I2447 I2449:I2452 I2458:I2462 I2464:I2469 I2475:I2480 I2482:I2487 I2493:I2494 I2496:I2499 I2505:I2508 I2510:I2513 I2519 I2521:I2524 I2530:I2534 I2536:I2540 I2546:I2550 I2552:I2555 I2561:I2564 I2566:I2570 I2576:I2577 I2579:I2581 I2587 I2589:I2590 I2596:I2610 I2612:I2617">
    <cfRule type="cellIs" dxfId="2" priority="1" operator="lessThan">
      <formula>0.000001</formula>
    </cfRule>
  </conditionalFormatting>
  <pageMargins left="0.7" right="0.7" top="0.75" bottom="0.75" header="0.3" footer="0.3"/>
  <pageSetup paperSize="9" scale="72" fitToHeight="0"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
  <sheetViews>
    <sheetView zoomScale="130" zoomScaleNormal="130" zoomScalePageLayoutView="70" workbookViewId="0">
      <pane ySplit="1" topLeftCell="A2" activePane="bottomLeft" state="frozen"/>
      <selection pane="bottomLeft" activeCell="I4" sqref="I4"/>
    </sheetView>
  </sheetViews>
  <sheetFormatPr defaultColWidth="9.140625" defaultRowHeight="11.25" x14ac:dyDescent="0.2"/>
  <cols>
    <col min="1" max="1" width="7.7109375" style="54" customWidth="1"/>
    <col min="2" max="2" width="24.7109375" style="13" customWidth="1"/>
    <col min="3" max="6" width="10.7109375" style="13" customWidth="1"/>
    <col min="7" max="7" width="4.7109375" style="27" customWidth="1"/>
    <col min="8" max="8" width="12.7109375" style="28" customWidth="1"/>
    <col min="9" max="9" width="12.7109375" style="29" customWidth="1"/>
    <col min="10" max="10" width="12.7109375" style="30" customWidth="1"/>
    <col min="11" max="16384" width="9.140625" style="13"/>
  </cols>
  <sheetData>
    <row r="1" spans="1:10" x14ac:dyDescent="0.2">
      <c r="A1" s="50" t="s">
        <v>41</v>
      </c>
      <c r="B1" s="148" t="s">
        <v>0</v>
      </c>
      <c r="C1" s="149"/>
      <c r="D1" s="149"/>
      <c r="E1" s="149"/>
      <c r="F1" s="150"/>
      <c r="G1" s="10" t="s">
        <v>1</v>
      </c>
      <c r="H1" s="11" t="s">
        <v>16</v>
      </c>
      <c r="I1" s="12" t="s">
        <v>15</v>
      </c>
      <c r="J1" s="12" t="s">
        <v>17</v>
      </c>
    </row>
    <row r="2" spans="1:10" x14ac:dyDescent="0.2">
      <c r="A2" s="51" t="s">
        <v>6</v>
      </c>
      <c r="B2" s="39" t="s">
        <v>31</v>
      </c>
      <c r="C2" s="39"/>
      <c r="D2" s="39"/>
      <c r="E2" s="39"/>
      <c r="F2" s="39"/>
      <c r="G2" s="39"/>
      <c r="H2" s="39"/>
      <c r="I2" s="39"/>
      <c r="J2" s="33">
        <f>J3</f>
        <v>0</v>
      </c>
    </row>
    <row r="3" spans="1:10" x14ac:dyDescent="0.2">
      <c r="A3" s="125" t="s">
        <v>1189</v>
      </c>
      <c r="B3" s="153" t="s">
        <v>207</v>
      </c>
      <c r="C3" s="154"/>
      <c r="D3" s="154"/>
      <c r="E3" s="154"/>
      <c r="F3" s="155"/>
      <c r="G3" s="14"/>
      <c r="H3" s="25"/>
      <c r="I3" s="126"/>
      <c r="J3" s="26">
        <f>SUM(J4:J9)</f>
        <v>0</v>
      </c>
    </row>
    <row r="4" spans="1:10" x14ac:dyDescent="0.2">
      <c r="A4" s="117" t="s">
        <v>3</v>
      </c>
      <c r="B4" s="156" t="s">
        <v>1190</v>
      </c>
      <c r="C4" s="157"/>
      <c r="D4" s="157"/>
      <c r="E4" s="157"/>
      <c r="F4" s="158"/>
      <c r="G4" s="118" t="s">
        <v>30</v>
      </c>
      <c r="H4" s="119">
        <v>40</v>
      </c>
      <c r="I4" s="120">
        <v>0</v>
      </c>
      <c r="J4" s="121">
        <f t="shared" ref="J4:J6" si="0">IF(ISNUMBER(H4),ROUND(H4*I4,2),"")</f>
        <v>0</v>
      </c>
    </row>
    <row r="5" spans="1:10" ht="26.25" customHeight="1" x14ac:dyDescent="0.2">
      <c r="A5" s="117" t="s">
        <v>4</v>
      </c>
      <c r="B5" s="156" t="s">
        <v>1196</v>
      </c>
      <c r="C5" s="157"/>
      <c r="D5" s="157"/>
      <c r="E5" s="157"/>
      <c r="F5" s="158"/>
      <c r="G5" s="118" t="s">
        <v>39</v>
      </c>
      <c r="H5" s="122">
        <v>302</v>
      </c>
      <c r="I5" s="123">
        <v>0</v>
      </c>
      <c r="J5" s="121">
        <f t="shared" si="0"/>
        <v>0</v>
      </c>
    </row>
    <row r="6" spans="1:10" ht="24.75" customHeight="1" x14ac:dyDescent="0.2">
      <c r="A6" s="124" t="s">
        <v>6</v>
      </c>
      <c r="B6" s="156" t="s">
        <v>1197</v>
      </c>
      <c r="C6" s="157"/>
      <c r="D6" s="157"/>
      <c r="E6" s="157"/>
      <c r="F6" s="158"/>
      <c r="G6" s="118" t="s">
        <v>1192</v>
      </c>
      <c r="H6" s="122">
        <v>1</v>
      </c>
      <c r="I6" s="123">
        <v>0</v>
      </c>
      <c r="J6" s="121">
        <f t="shared" si="0"/>
        <v>0</v>
      </c>
    </row>
  </sheetData>
  <sheetProtection algorithmName="SHA-512" hashValue="FO8ZVO5wfLa6JoVAX0ctIVY+rSuQ6r/Mrl1e/scG9ioCjhCjdihMqTOt209Na70s9ZKPut23rt3sAaKgRiGfJg==" saltValue="KeTHhX2Cu5ix+yA2Fpkrvg==" spinCount="100000" sheet="1" selectLockedCells="1"/>
  <mergeCells count="5">
    <mergeCell ref="B3:F3"/>
    <mergeCell ref="B6:F6"/>
    <mergeCell ref="B5:F5"/>
    <mergeCell ref="B4:F4"/>
    <mergeCell ref="B1:F1"/>
  </mergeCells>
  <conditionalFormatting sqref="I4:I6">
    <cfRule type="cellIs" dxfId="1" priority="1" operator="lessThan">
      <formula>0.00000001</formula>
    </cfRule>
    <cfRule type="cellIs" dxfId="0" priority="2" operator="lessThan">
      <formula>0.000001</formula>
    </cfRule>
  </conditionalFormatting>
  <pageMargins left="0.7" right="0.7" top="0.75" bottom="0.75" header="0.3" footer="0.3"/>
  <pageSetup paperSize="9" scale="73"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2</vt:i4>
      </vt:variant>
    </vt:vector>
  </HeadingPairs>
  <TitlesOfParts>
    <vt:vector size="8" baseType="lpstr">
      <vt:lpstr>REKAPITULACIJA</vt:lpstr>
      <vt:lpstr>Navodila A-Projekt</vt:lpstr>
      <vt:lpstr>Navodila ZAG</vt:lpstr>
      <vt:lpstr>A-PROJEKT</vt:lpstr>
      <vt:lpstr>ZAG</vt:lpstr>
      <vt:lpstr>TUJE STORITVE</vt:lpstr>
      <vt:lpstr>'A-PROJEKT'!Področje_tiskanja</vt:lpstr>
      <vt:lpstr>ZAG!Področje_tiskanja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Lea Sirc</cp:lastModifiedBy>
  <cp:lastPrinted>2022-04-04T10:23:26Z</cp:lastPrinted>
  <dcterms:created xsi:type="dcterms:W3CDTF">2019-11-21T21:15:12Z</dcterms:created>
  <dcterms:modified xsi:type="dcterms:W3CDTF">2022-06-20T07:22:48Z</dcterms:modified>
</cp:coreProperties>
</file>